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na\Desktop\"/>
    </mc:Choice>
  </mc:AlternateContent>
  <xr:revisionPtr revIDLastSave="0" documentId="13_ncr:1_{5DDA8579-5CDB-4AD5-9805-302D76BA4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8" i="1" l="1"/>
  <c r="E116" i="1"/>
  <c r="E111" i="1"/>
  <c r="E105" i="1"/>
  <c r="E93" i="1"/>
  <c r="E86" i="1"/>
  <c r="E82" i="1"/>
  <c r="E66" i="1"/>
  <c r="E57" i="1"/>
  <c r="E48" i="1"/>
  <c r="E24" i="1"/>
  <c r="E13" i="1"/>
  <c r="E45" i="1" l="1"/>
</calcChain>
</file>

<file path=xl/sharedStrings.xml><?xml version="1.0" encoding="utf-8"?>
<sst xmlns="http://schemas.openxmlformats.org/spreadsheetml/2006/main" count="374" uniqueCount="92">
  <si>
    <t>Iznos</t>
  </si>
  <si>
    <t>Naziv primatelja</t>
  </si>
  <si>
    <t>OIB primatelja</t>
  </si>
  <si>
    <t>Sjedište primatelja</t>
  </si>
  <si>
    <t>Vrsta rashoda i izdatka</t>
  </si>
  <si>
    <t>OSNOVNA ŠKOLA DRAGUTINA DOMJANIĆA</t>
  </si>
  <si>
    <t>JAVNA OBJAVA INFORMACIJA O TROŠENJU SREDSTAVA ZA RAZDOBLJE 
OD 01.02.2024. DO 29.02.2024.</t>
  </si>
  <si>
    <t>3212 | Naknade za prijevoz, za rad na terenu i odvojeni život</t>
  </si>
  <si>
    <t>10 380 SVETI IVAN ZELINA</t>
  </si>
  <si>
    <t>10 000 ZAGREB</t>
  </si>
  <si>
    <t>3111 | Plaće za redovni rad</t>
  </si>
  <si>
    <t xml:space="preserve">10 000 ZAGREB                                     </t>
  </si>
  <si>
    <t>KONZUM plus d.o.o.</t>
  </si>
  <si>
    <t>3222 | Materijal i sirovine</t>
  </si>
  <si>
    <t>MAKROMIKRO GRUPA d.o.o.</t>
  </si>
  <si>
    <t>10 010 ZAGREB</t>
  </si>
  <si>
    <t>3221 | Uredski materijal i ostali materijalni rashodi</t>
  </si>
  <si>
    <t>PODRAVKA PREHRAMBENA INDUSTRIJA d.d.</t>
  </si>
  <si>
    <t xml:space="preserve">48 000 KOPRIVNICA                                 </t>
  </si>
  <si>
    <t>VINDIJA d.d.-MLIJEČNI DIO I SOKOVI</t>
  </si>
  <si>
    <t>VARAŽDIN</t>
  </si>
  <si>
    <t>VIZOR d.o.o.</t>
  </si>
  <si>
    <t>42000 Varaždin</t>
  </si>
  <si>
    <t xml:space="preserve">3237 | Intelektualne i osobne usluge </t>
  </si>
  <si>
    <t>ZAVOD ZA JAVNO ZDRAVSTVO ZAGREBAČKE ŽUPANIJE</t>
  </si>
  <si>
    <t xml:space="preserve">10290 ZAPREŠIĆ                                    </t>
  </si>
  <si>
    <t xml:space="preserve">3236 | Zdravstvene i veterinarske usluge </t>
  </si>
  <si>
    <t>3722 | Naknade građanima i kućanstvima u naravi</t>
  </si>
  <si>
    <t>A1 HRVATSKA d.o.o.</t>
  </si>
  <si>
    <t>3231 | Usluge telefona, pošte i prijevoza</t>
  </si>
  <si>
    <t>BALTAZAR DIDAKTIKA j.d.o.o.</t>
  </si>
  <si>
    <t xml:space="preserve">10 380 SVETI IVAN ZELINA                          </t>
  </si>
  <si>
    <t>2422 | Postrojenja i oprema</t>
  </si>
  <si>
    <t>FINA FINANCIJSKA AGENCIJA</t>
  </si>
  <si>
    <t>3238 | Računalne usluge</t>
  </si>
  <si>
    <t>FRIGO vl.Damir Bukovčan</t>
  </si>
  <si>
    <t>3225 | Sitan inventar</t>
  </si>
  <si>
    <t>HRVATSKA POŠTA</t>
  </si>
  <si>
    <t>HT-HRVATSKE TELEKOMUNIKACIJE d.d.</t>
  </si>
  <si>
    <t>LEXPERA d.o.o.</t>
  </si>
  <si>
    <t>V.D.JAVNOG BILJEŽNIKA RAČKI IVAN</t>
  </si>
  <si>
    <t>3295 | Pristojbe i naknade</t>
  </si>
  <si>
    <t>VE KRA d.o.o.</t>
  </si>
  <si>
    <t xml:space="preserve">3224 | Materijal i dijelovi za tekuće i investicijsko održavanje </t>
  </si>
  <si>
    <t>VODOOPSKRBA I ODVODNJA  ZAGREBAČKE ŽUPANIJEd.o.o.</t>
  </si>
  <si>
    <t>3234 | Komunalne usluge</t>
  </si>
  <si>
    <t xml:space="preserve">ZELINSKE KOMUNALIJE d.o.o. </t>
  </si>
  <si>
    <t xml:space="preserve">ZAGREBAČKA BANKA d.d.                                                                               </t>
  </si>
  <si>
    <t xml:space="preserve">3431 | Bankarske usluge i usluge platnog prometa </t>
  </si>
  <si>
    <t xml:space="preserve">3211 | Službena putovanja </t>
  </si>
  <si>
    <t>AURUM NEXUS d.o.o.</t>
  </si>
  <si>
    <t>3232 | Usluge tekućeg i investicijskog održavanja</t>
  </si>
  <si>
    <t>BASTALEC KLAONICA I PRERADA PERADI</t>
  </si>
  <si>
    <t>10 382 DONJA ZELINA</t>
  </si>
  <si>
    <t>CENTAR ZA POTICANJE DAROVITOSTI DJETETA</t>
  </si>
  <si>
    <t>3213 | Stručno usavršavanje zaposlenika</t>
  </si>
  <si>
    <t>DIMNJAČAR ZDRAVKO BALIJA</t>
  </si>
  <si>
    <t>HRVATSKA ZAJEDNICA OSNOVNIH ŠKOLA</t>
  </si>
  <si>
    <t xml:space="preserve">3294 | Članarine </t>
  </si>
  <si>
    <t>HUROŠ</t>
  </si>
  <si>
    <t>INSTALATERKO d.o.o.</t>
  </si>
  <si>
    <t xml:space="preserve">3299 | Ostali nespomenuti rashodi poslovanja </t>
  </si>
  <si>
    <t>LJEKARNA ZUBOVIĆ</t>
  </si>
  <si>
    <t xml:space="preserve">42 220 NOVI MAROF                                 </t>
  </si>
  <si>
    <t xml:space="preserve">3121 | Ostali rashodi za zaposlene </t>
  </si>
  <si>
    <t>R-GLOBAL d.o.o.</t>
  </si>
  <si>
    <t>TEHNOINVEST ZAGREB d.o.o.</t>
  </si>
  <si>
    <t>VIVA info</t>
  </si>
  <si>
    <t>VOĆARNA "CRVENA JABUKA"</t>
  </si>
  <si>
    <t>ZELINA-PLIN d.o.o.</t>
  </si>
  <si>
    <t>3721 | Naknade građanima i kućanstvima u novcu</t>
  </si>
  <si>
    <t>3214 | Ostale naknade troškova zaposlenima</t>
  </si>
  <si>
    <t>EZEKIEL</t>
  </si>
  <si>
    <t>10340 VRBOVEC</t>
  </si>
  <si>
    <t>KUDELIĆ d.o.o.</t>
  </si>
  <si>
    <t xml:space="preserve">10 381 BEDENICA                                   </t>
  </si>
  <si>
    <t>MARTIGORA  j.d.o.o.</t>
  </si>
  <si>
    <t>10 381 BEDENICA</t>
  </si>
  <si>
    <t>VINDIJA d.d.-MESNI DIO</t>
  </si>
  <si>
    <t xml:space="preserve">42 000 VARAŽDIN                                   </t>
  </si>
  <si>
    <t>3213 | Naknade za prijevoz, za rad na terenu i odvojeni život</t>
  </si>
  <si>
    <t>3214 | Naknade za prijevoz, za rad na terenu i odvojeni život</t>
  </si>
  <si>
    <t>3235 | Zakupnine i najamnine</t>
  </si>
  <si>
    <t>UKUPAN IZNOS ISPLAĆENIH SREDSTAVA ZA 2-2024</t>
  </si>
  <si>
    <t>UKUPNO CENTAR ZA POTICANJE DAROVITOSTI DJETETE</t>
  </si>
  <si>
    <t xml:space="preserve">11 381 BEDENICA                                   </t>
  </si>
  <si>
    <t>ZAPOSLENI</t>
  </si>
  <si>
    <t>GDPR</t>
  </si>
  <si>
    <t xml:space="preserve"> OIB: 19247339828</t>
  </si>
  <si>
    <t>PULJIZ VIDOVIĆ SANDA</t>
  </si>
  <si>
    <t>Adresa: IVANA GUNDULIĆA 2</t>
  </si>
  <si>
    <t>Sjedište: 10 380 SV.IVAN ZELINA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</si>
</sst>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9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0" borderId="0" xfId="8" applyFill="1" applyBorder="1" applyAlignment="1" applyProtection="1">
      <alignment horizontal="center" vertical="center" wrapText="1"/>
    </xf>
    <xf numFmtId="0" fontId="26" fillId="3" borderId="0" xfId="1" applyFont="1" applyFill="1" applyAlignment="1">
      <alignment horizontal="right" vertical="center" wrapText="1"/>
    </xf>
    <xf numFmtId="0" fontId="27" fillId="3" borderId="0" xfId="1" applyFont="1" applyFill="1" applyAlignment="1">
      <alignment vertical="center" wrapText="1"/>
    </xf>
    <xf numFmtId="14" fontId="28" fillId="3" borderId="1" xfId="7" applyNumberFormat="1" applyFont="1" applyBorder="1" applyAlignment="1">
      <alignment horizontal="left" vertical="center"/>
    </xf>
    <xf numFmtId="14" fontId="28" fillId="3" borderId="0" xfId="7" applyNumberFormat="1" applyFont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166" fontId="3" fillId="0" borderId="0" xfId="0" applyNumberFormat="1" applyFont="1">
      <alignment vertical="top" wrapText="1"/>
    </xf>
    <xf numFmtId="0" fontId="31" fillId="2" borderId="11" xfId="0" applyNumberFormat="1" applyFont="1" applyFill="1" applyBorder="1" applyAlignment="1">
      <alignment horizontal="center" vertical="center" wrapText="1"/>
    </xf>
    <xf numFmtId="0" fontId="32" fillId="2" borderId="12" xfId="0" applyNumberFormat="1" applyFont="1" applyFill="1" applyBorder="1" applyAlignment="1">
      <alignment horizontal="center" vertical="center"/>
    </xf>
    <xf numFmtId="165" fontId="32" fillId="2" borderId="12" xfId="0" applyNumberFormat="1" applyFont="1" applyFill="1" applyBorder="1" applyAlignment="1">
      <alignment horizontal="center" vertical="center" wrapText="1"/>
    </xf>
    <xf numFmtId="165" fontId="31" fillId="2" borderId="12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horizontal="center" vertical="center"/>
    </xf>
    <xf numFmtId="0" fontId="31" fillId="2" borderId="12" xfId="0" applyNumberFormat="1" applyFont="1" applyFill="1" applyBorder="1" applyAlignment="1">
      <alignment horizontal="center" vertical="center" wrapText="1"/>
    </xf>
    <xf numFmtId="0" fontId="31" fillId="2" borderId="10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/>
    </xf>
    <xf numFmtId="0" fontId="32" fillId="2" borderId="10" xfId="0" applyNumberFormat="1" applyFont="1" applyFill="1" applyBorder="1" applyAlignment="1">
      <alignment horizontal="center" vertical="center"/>
    </xf>
    <xf numFmtId="165" fontId="32" fillId="2" borderId="10" xfId="0" applyNumberFormat="1" applyFont="1" applyFill="1" applyBorder="1" applyAlignment="1">
      <alignment horizontal="center" vertical="center" wrapText="1"/>
    </xf>
    <xf numFmtId="165" fontId="31" fillId="2" borderId="1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Alignment="1">
      <alignment horizontal="center" vertical="center" wrapText="1"/>
    </xf>
    <xf numFmtId="0" fontId="32" fillId="2" borderId="0" xfId="0" applyNumberFormat="1" applyFont="1" applyFill="1" applyAlignment="1">
      <alignment horizontal="center" vertical="center"/>
    </xf>
    <xf numFmtId="165" fontId="32" fillId="2" borderId="0" xfId="0" applyNumberFormat="1" applyFont="1" applyFill="1" applyAlignment="1">
      <alignment horizontal="center" vertical="center" wrapText="1"/>
    </xf>
    <xf numFmtId="165" fontId="31" fillId="2" borderId="0" xfId="0" applyNumberFormat="1" applyFont="1" applyFill="1" applyAlignment="1">
      <alignment horizontal="center" vertical="center" wrapText="1"/>
    </xf>
    <xf numFmtId="166" fontId="32" fillId="0" borderId="0" xfId="0" applyNumberFormat="1" applyFont="1" applyFill="1" applyAlignment="1">
      <alignment horizontal="center" vertical="center"/>
    </xf>
    <xf numFmtId="0" fontId="29" fillId="3" borderId="9" xfId="7" applyFont="1" applyBorder="1" applyAlignment="1">
      <alignment horizontal="center" vertical="center" wrapText="1"/>
    </xf>
    <xf numFmtId="0" fontId="30" fillId="4" borderId="3" xfId="6" applyFont="1" applyAlignment="1" applyProtection="1">
      <alignment horizontal="center" vertical="center" wrapText="1"/>
    </xf>
    <xf numFmtId="0" fontId="28" fillId="3" borderId="9" xfId="7" applyFont="1" applyBorder="1" applyAlignment="1">
      <alignment horizontal="center" vertical="center" wrapText="1"/>
    </xf>
    <xf numFmtId="0" fontId="12" fillId="3" borderId="0" xfId="1" applyFill="1" applyAlignment="1">
      <alignment horizontal="center" vertical="center" wrapText="1"/>
    </xf>
    <xf numFmtId="0" fontId="25" fillId="0" borderId="0" xfId="2" applyFont="1" applyBorder="1" applyAlignment="1" applyProtection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2">
    <dxf>
      <numFmt numFmtId="166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E138" totalsRowCount="1" dataDxfId="14" totalsRowDxfId="13">
  <autoFilter ref="A6:E137" xr:uid="{D96E2867-778C-462C-B278-521AA53E5109}"/>
  <sortState xmlns:xlrd2="http://schemas.microsoft.com/office/spreadsheetml/2017/richdata2" ref="A7:E137">
    <sortCondition ref="A6:A137"/>
  </sortState>
  <tableColumns count="5">
    <tableColumn id="1" xr3:uid="{A88EED1D-8200-4BD8-B8EF-48EBAC59F628}" name="Naziv primatelja" totalsRowLabel="UKUPAN IZNOS ISPLAĆENIH SREDSTAVA ZA 2-2024" dataDxfId="12" totalsRowDxfId="4"/>
    <tableColumn id="8" xr3:uid="{00000000-0010-0000-0000-000008000000}" name="OIB primatelja" dataDxfId="11" totalsRowDxfId="3" dataCellStyle="Normalno"/>
    <tableColumn id="10" xr3:uid="{00000000-0010-0000-0000-00000A000000}" name="Sjedište primatelja" dataDxfId="10" totalsRowDxfId="2" dataCellStyle="Normalno"/>
    <tableColumn id="3" xr3:uid="{55D21C7C-6279-4D2D-93FD-FD49CFDDB8EA}" name="Vrsta rashoda i izdatka" dataDxfId="9" totalsRowDxfId="1"/>
    <tableColumn id="11" xr3:uid="{00000000-0010-0000-0000-00000B000000}" name="Iznos" totalsRowFunction="custom" dataDxfId="8" totalsRowDxfId="0" dataCellStyle="Normalno">
      <totalsRowFormula>E7+E8+E9+E10+E11+E12+E14+E15+E16+E17+E18+E19+E20+E21+E22+E23+E25+E26+E27+E28+E29+E30+E31+E32+E33+E34+E35++E36+E37+E38+E39+E40+E41+E42+E43+E44+E46+E47+E49+E50+E51+E52+E53+E54+E55+E56+E58+E59+E60+E61+E62+E63+E64+E65+E67+E68+E69+E71+E72+E73+E74+E75+E76+E77+E78+E79+E80+E81+E83+E84+E85+E87+E88+E89+E90+E91+E92+E94+E95+E96+E97+E98+E99+E100+E101+E102+E103+E104+E106+E107+E108+E109+E110+E112+E113+E114+E115+E117+E118+E119+E120+E121+E122+E123+E124+E125+E126+E127+E128+E129+E130+E131+E132+E133+E134+E135+E136+E137+E70</totalsRow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38"/>
  <sheetViews>
    <sheetView showGridLines="0" tabSelected="1" zoomScaleNormal="100" workbookViewId="0">
      <selection activeCell="A4" sqref="A4:E5"/>
    </sheetView>
  </sheetViews>
  <sheetFormatPr defaultColWidth="9" defaultRowHeight="33.950000000000003" customHeight="1" x14ac:dyDescent="0.25"/>
  <cols>
    <col min="1" max="1" width="32.5703125" style="6" customWidth="1"/>
    <col min="2" max="2" width="14.28515625" style="6" customWidth="1"/>
    <col min="3" max="3" width="16" style="6" customWidth="1"/>
    <col min="4" max="4" width="31.5703125" style="6" customWidth="1"/>
    <col min="5" max="5" width="21.42578125" style="6" customWidth="1"/>
    <col min="6" max="6" width="0.28515625" style="1" customWidth="1"/>
    <col min="7" max="7" width="11" style="1" bestFit="1" customWidth="1"/>
    <col min="8" max="8" width="10" style="1" bestFit="1" customWidth="1"/>
    <col min="9" max="11" width="9.42578125" style="1" customWidth="1"/>
    <col min="12" max="16384" width="9" style="1"/>
  </cols>
  <sheetData>
    <row r="1" spans="1:8" ht="57.95" customHeight="1" thickBot="1" x14ac:dyDescent="0.3">
      <c r="A1" s="35" t="s">
        <v>5</v>
      </c>
      <c r="B1" s="35"/>
      <c r="C1" s="35"/>
      <c r="D1" s="35"/>
      <c r="E1" s="35"/>
      <c r="F1" s="3"/>
    </row>
    <row r="2" spans="1:8" ht="29.25" customHeight="1" thickTop="1" x14ac:dyDescent="0.25">
      <c r="A2" s="10" t="s">
        <v>90</v>
      </c>
      <c r="B2" s="36"/>
      <c r="C2" s="36"/>
      <c r="D2" s="34" t="s">
        <v>88</v>
      </c>
      <c r="E2" s="34"/>
      <c r="F2" s="4"/>
    </row>
    <row r="3" spans="1:8" ht="29.25" customHeight="1" x14ac:dyDescent="0.25">
      <c r="A3" s="11" t="s">
        <v>91</v>
      </c>
      <c r="B3" s="37"/>
      <c r="C3" s="37"/>
      <c r="D3" s="8"/>
      <c r="E3" s="9"/>
      <c r="F3" s="4"/>
    </row>
    <row r="4" spans="1:8" ht="29.25" customHeight="1" x14ac:dyDescent="0.25">
      <c r="A4" s="38" t="s">
        <v>6</v>
      </c>
      <c r="B4" s="38"/>
      <c r="C4" s="38"/>
      <c r="D4" s="38"/>
      <c r="E4" s="38"/>
    </row>
    <row r="5" spans="1:8" ht="29.25" customHeight="1" x14ac:dyDescent="0.25">
      <c r="A5" s="38"/>
      <c r="B5" s="38"/>
      <c r="C5" s="38"/>
      <c r="D5" s="38"/>
      <c r="E5" s="38"/>
    </row>
    <row r="6" spans="1:8" s="2" customFormat="1" ht="42" customHeight="1" x14ac:dyDescent="0.25">
      <c r="A6" s="5" t="s">
        <v>1</v>
      </c>
      <c r="B6" s="7" t="s">
        <v>2</v>
      </c>
      <c r="C6" s="7" t="s">
        <v>3</v>
      </c>
      <c r="D6" s="7" t="s">
        <v>4</v>
      </c>
      <c r="E6" s="5" t="s">
        <v>0</v>
      </c>
    </row>
    <row r="7" spans="1:8" ht="33.950000000000003" customHeight="1" x14ac:dyDescent="0.25">
      <c r="A7" s="12" t="s">
        <v>28</v>
      </c>
      <c r="B7" s="13">
        <v>29524210204</v>
      </c>
      <c r="C7" s="14" t="s">
        <v>9</v>
      </c>
      <c r="D7" s="15" t="s">
        <v>29</v>
      </c>
      <c r="E7" s="16">
        <v>97.55</v>
      </c>
    </row>
    <row r="8" spans="1:8" ht="33.950000000000003" customHeight="1" x14ac:dyDescent="0.25">
      <c r="A8" s="12" t="s">
        <v>50</v>
      </c>
      <c r="B8" s="13">
        <v>68005418217</v>
      </c>
      <c r="C8" s="14" t="s">
        <v>9</v>
      </c>
      <c r="D8" s="15" t="s">
        <v>51</v>
      </c>
      <c r="E8" s="16">
        <v>331.81</v>
      </c>
    </row>
    <row r="9" spans="1:8" ht="33.950000000000003" customHeight="1" x14ac:dyDescent="0.25">
      <c r="A9" s="12" t="s">
        <v>30</v>
      </c>
      <c r="B9" s="13">
        <v>2335591140</v>
      </c>
      <c r="C9" s="14" t="s">
        <v>31</v>
      </c>
      <c r="D9" s="15" t="s">
        <v>32</v>
      </c>
      <c r="E9" s="16">
        <v>178</v>
      </c>
    </row>
    <row r="10" spans="1:8" ht="33.950000000000003" customHeight="1" x14ac:dyDescent="0.25">
      <c r="A10" s="12" t="s">
        <v>52</v>
      </c>
      <c r="B10" s="13">
        <v>95553772365</v>
      </c>
      <c r="C10" s="14" t="s">
        <v>53</v>
      </c>
      <c r="D10" s="15" t="s">
        <v>13</v>
      </c>
      <c r="E10" s="16">
        <v>101.6</v>
      </c>
    </row>
    <row r="11" spans="1:8" ht="33.950000000000003" customHeight="1" x14ac:dyDescent="0.25">
      <c r="A11" s="12" t="s">
        <v>54</v>
      </c>
      <c r="B11" s="13">
        <v>15653311367</v>
      </c>
      <c r="C11" s="14" t="s">
        <v>9</v>
      </c>
      <c r="D11" s="15" t="s">
        <v>55</v>
      </c>
      <c r="E11" s="16">
        <v>120</v>
      </c>
    </row>
    <row r="12" spans="1:8" ht="33.950000000000003" customHeight="1" x14ac:dyDescent="0.25">
      <c r="A12" s="12" t="s">
        <v>54</v>
      </c>
      <c r="B12" s="13">
        <v>15653311367</v>
      </c>
      <c r="C12" s="14" t="s">
        <v>9</v>
      </c>
      <c r="D12" s="15" t="s">
        <v>16</v>
      </c>
      <c r="E12" s="16">
        <v>50</v>
      </c>
    </row>
    <row r="13" spans="1:8" ht="33.950000000000003" customHeight="1" x14ac:dyDescent="0.25">
      <c r="A13" s="18" t="s">
        <v>84</v>
      </c>
      <c r="B13" s="19">
        <v>15653311367</v>
      </c>
      <c r="C13" s="20" t="s">
        <v>9</v>
      </c>
      <c r="D13" s="21"/>
      <c r="E13" s="22">
        <f>E11+E12</f>
        <v>170</v>
      </c>
    </row>
    <row r="14" spans="1:8" ht="33.950000000000003" customHeight="1" x14ac:dyDescent="0.25">
      <c r="A14" s="12" t="s">
        <v>56</v>
      </c>
      <c r="B14" s="13">
        <v>51163458646</v>
      </c>
      <c r="C14" s="14" t="s">
        <v>31</v>
      </c>
      <c r="D14" s="15" t="s">
        <v>45</v>
      </c>
      <c r="E14" s="16">
        <v>252.72</v>
      </c>
    </row>
    <row r="15" spans="1:8" ht="33.950000000000003" customHeight="1" x14ac:dyDescent="0.25">
      <c r="A15" s="12" t="s">
        <v>72</v>
      </c>
      <c r="B15" s="13">
        <v>84286361618</v>
      </c>
      <c r="C15" s="14" t="s">
        <v>73</v>
      </c>
      <c r="D15" s="15" t="s">
        <v>13</v>
      </c>
      <c r="E15" s="16">
        <v>1425</v>
      </c>
      <c r="H15" s="17"/>
    </row>
    <row r="16" spans="1:8" ht="33.950000000000003" customHeight="1" x14ac:dyDescent="0.25">
      <c r="A16" s="12" t="s">
        <v>33</v>
      </c>
      <c r="B16" s="13">
        <v>85821130368</v>
      </c>
      <c r="C16" s="14" t="s">
        <v>9</v>
      </c>
      <c r="D16" s="15" t="s">
        <v>34</v>
      </c>
      <c r="E16" s="16">
        <v>1.66</v>
      </c>
    </row>
    <row r="17" spans="1:7" ht="33.950000000000003" customHeight="1" x14ac:dyDescent="0.25">
      <c r="A17" s="12" t="s">
        <v>35</v>
      </c>
      <c r="B17" s="13">
        <v>90449789256</v>
      </c>
      <c r="C17" s="14" t="s">
        <v>31</v>
      </c>
      <c r="D17" s="15" t="s">
        <v>36</v>
      </c>
      <c r="E17" s="16">
        <v>335.83</v>
      </c>
    </row>
    <row r="18" spans="1:7" ht="33.950000000000003" customHeight="1" x14ac:dyDescent="0.25">
      <c r="A18" s="12" t="s">
        <v>89</v>
      </c>
      <c r="B18" s="13"/>
      <c r="C18" s="14"/>
      <c r="D18" s="15" t="s">
        <v>23</v>
      </c>
      <c r="E18" s="16">
        <v>194.09</v>
      </c>
    </row>
    <row r="19" spans="1:7" ht="33.950000000000003" customHeight="1" x14ac:dyDescent="0.25">
      <c r="A19" s="12" t="s">
        <v>37</v>
      </c>
      <c r="B19" s="13">
        <v>87311810356</v>
      </c>
      <c r="C19" s="14" t="s">
        <v>9</v>
      </c>
      <c r="D19" s="15" t="s">
        <v>29</v>
      </c>
      <c r="E19" s="16">
        <v>20.74</v>
      </c>
    </row>
    <row r="20" spans="1:7" ht="33.950000000000003" customHeight="1" x14ac:dyDescent="0.25">
      <c r="A20" s="12" t="s">
        <v>57</v>
      </c>
      <c r="B20" s="13">
        <v>78661516143</v>
      </c>
      <c r="C20" s="14" t="s">
        <v>11</v>
      </c>
      <c r="D20" s="15" t="s">
        <v>58</v>
      </c>
      <c r="E20" s="16">
        <v>55</v>
      </c>
    </row>
    <row r="21" spans="1:7" ht="33.950000000000003" customHeight="1" x14ac:dyDescent="0.25">
      <c r="A21" s="12" t="s">
        <v>38</v>
      </c>
      <c r="B21" s="13">
        <v>81793146560</v>
      </c>
      <c r="C21" s="14" t="s">
        <v>9</v>
      </c>
      <c r="D21" s="15" t="s">
        <v>29</v>
      </c>
      <c r="E21" s="16">
        <v>132.55000000000001</v>
      </c>
    </row>
    <row r="22" spans="1:7" ht="33.950000000000003" customHeight="1" x14ac:dyDescent="0.25">
      <c r="A22" s="12" t="s">
        <v>38</v>
      </c>
      <c r="B22" s="13">
        <v>81793146560</v>
      </c>
      <c r="C22" s="14" t="s">
        <v>9</v>
      </c>
      <c r="D22" s="15" t="s">
        <v>29</v>
      </c>
      <c r="E22" s="16">
        <v>12.35</v>
      </c>
    </row>
    <row r="23" spans="1:7" ht="33.950000000000003" customHeight="1" x14ac:dyDescent="0.25">
      <c r="A23" s="12" t="s">
        <v>38</v>
      </c>
      <c r="B23" s="13">
        <v>81793146560</v>
      </c>
      <c r="C23" s="14" t="s">
        <v>9</v>
      </c>
      <c r="D23" s="15" t="s">
        <v>29</v>
      </c>
      <c r="E23" s="16">
        <v>13.65</v>
      </c>
    </row>
    <row r="24" spans="1:7" ht="33.950000000000003" customHeight="1" x14ac:dyDescent="0.25">
      <c r="A24" s="24" t="s">
        <v>38</v>
      </c>
      <c r="B24" s="26">
        <v>81793146560</v>
      </c>
      <c r="C24" s="27" t="s">
        <v>9</v>
      </c>
      <c r="D24" s="28"/>
      <c r="E24" s="25">
        <f>E21+E22+E23</f>
        <v>158.55000000000001</v>
      </c>
    </row>
    <row r="25" spans="1:7" ht="33.950000000000003" customHeight="1" x14ac:dyDescent="0.25">
      <c r="A25" s="12" t="s">
        <v>59</v>
      </c>
      <c r="B25" s="13">
        <v>97748123085</v>
      </c>
      <c r="C25" s="14" t="s">
        <v>11</v>
      </c>
      <c r="D25" s="15" t="s">
        <v>58</v>
      </c>
      <c r="E25" s="16">
        <v>53.09</v>
      </c>
    </row>
    <row r="26" spans="1:7" ht="33.950000000000003" customHeight="1" x14ac:dyDescent="0.25">
      <c r="A26" s="12" t="s">
        <v>60</v>
      </c>
      <c r="B26" s="13">
        <v>22590119813</v>
      </c>
      <c r="C26" s="14" t="s">
        <v>8</v>
      </c>
      <c r="D26" s="15" t="s">
        <v>43</v>
      </c>
      <c r="E26" s="16">
        <v>49.41</v>
      </c>
    </row>
    <row r="27" spans="1:7" ht="33.950000000000003" customHeight="1" x14ac:dyDescent="0.25">
      <c r="A27" s="12" t="s">
        <v>12</v>
      </c>
      <c r="B27" s="13">
        <v>62226620908</v>
      </c>
      <c r="C27" s="14" t="s">
        <v>11</v>
      </c>
      <c r="D27" s="15" t="s">
        <v>13</v>
      </c>
      <c r="E27" s="16">
        <v>142.5</v>
      </c>
    </row>
    <row r="28" spans="1:7" ht="33.950000000000003" customHeight="1" x14ac:dyDescent="0.25">
      <c r="A28" s="12" t="s">
        <v>12</v>
      </c>
      <c r="B28" s="13">
        <v>62226620908</v>
      </c>
      <c r="C28" s="14" t="s">
        <v>11</v>
      </c>
      <c r="D28" s="15" t="s">
        <v>13</v>
      </c>
      <c r="E28" s="16">
        <v>168.78</v>
      </c>
      <c r="G28" s="17"/>
    </row>
    <row r="29" spans="1:7" ht="33.950000000000003" customHeight="1" x14ac:dyDescent="0.25">
      <c r="A29" s="12" t="s">
        <v>12</v>
      </c>
      <c r="B29" s="13">
        <v>62226620908</v>
      </c>
      <c r="C29" s="14" t="s">
        <v>11</v>
      </c>
      <c r="D29" s="15" t="s">
        <v>13</v>
      </c>
      <c r="E29" s="16">
        <v>35.880000000000003</v>
      </c>
    </row>
    <row r="30" spans="1:7" ht="33.950000000000003" customHeight="1" x14ac:dyDescent="0.25">
      <c r="A30" s="12" t="s">
        <v>12</v>
      </c>
      <c r="B30" s="13">
        <v>62226620908</v>
      </c>
      <c r="C30" s="14" t="s">
        <v>11</v>
      </c>
      <c r="D30" s="15" t="s">
        <v>13</v>
      </c>
      <c r="E30" s="16">
        <v>274.06</v>
      </c>
    </row>
    <row r="31" spans="1:7" ht="33.950000000000003" customHeight="1" x14ac:dyDescent="0.25">
      <c r="A31" s="12" t="s">
        <v>12</v>
      </c>
      <c r="B31" s="13">
        <v>62226620908</v>
      </c>
      <c r="C31" s="14" t="s">
        <v>11</v>
      </c>
      <c r="D31" s="15" t="s">
        <v>13</v>
      </c>
      <c r="E31" s="16">
        <v>52.5</v>
      </c>
    </row>
    <row r="32" spans="1:7" ht="33.950000000000003" customHeight="1" x14ac:dyDescent="0.25">
      <c r="A32" s="12" t="s">
        <v>12</v>
      </c>
      <c r="B32" s="13">
        <v>62226620908</v>
      </c>
      <c r="C32" s="14" t="s">
        <v>11</v>
      </c>
      <c r="D32" s="15" t="s">
        <v>13</v>
      </c>
      <c r="E32" s="16">
        <v>182.73</v>
      </c>
    </row>
    <row r="33" spans="1:5" ht="33.950000000000003" customHeight="1" x14ac:dyDescent="0.25">
      <c r="A33" s="12" t="s">
        <v>12</v>
      </c>
      <c r="B33" s="13">
        <v>62226620908</v>
      </c>
      <c r="C33" s="14" t="s">
        <v>11</v>
      </c>
      <c r="D33" s="15" t="s">
        <v>13</v>
      </c>
      <c r="E33" s="16">
        <v>10.94</v>
      </c>
    </row>
    <row r="34" spans="1:5" ht="33.950000000000003" customHeight="1" x14ac:dyDescent="0.25">
      <c r="A34" s="12" t="s">
        <v>12</v>
      </c>
      <c r="B34" s="13">
        <v>62226620908</v>
      </c>
      <c r="C34" s="14" t="s">
        <v>11</v>
      </c>
      <c r="D34" s="15" t="s">
        <v>61</v>
      </c>
      <c r="E34" s="16">
        <v>22.87</v>
      </c>
    </row>
    <row r="35" spans="1:5" ht="33.950000000000003" customHeight="1" x14ac:dyDescent="0.25">
      <c r="A35" s="12" t="s">
        <v>12</v>
      </c>
      <c r="B35" s="13">
        <v>62226620908</v>
      </c>
      <c r="C35" s="14" t="s">
        <v>11</v>
      </c>
      <c r="D35" s="15" t="s">
        <v>61</v>
      </c>
      <c r="E35" s="16">
        <v>43.92</v>
      </c>
    </row>
    <row r="36" spans="1:5" ht="33.950000000000003" customHeight="1" x14ac:dyDescent="0.25">
      <c r="A36" s="12" t="s">
        <v>12</v>
      </c>
      <c r="B36" s="13">
        <v>62226620908</v>
      </c>
      <c r="C36" s="14" t="s">
        <v>11</v>
      </c>
      <c r="D36" s="15" t="s">
        <v>61</v>
      </c>
      <c r="E36" s="16">
        <v>38.46</v>
      </c>
    </row>
    <row r="37" spans="1:5" ht="33.950000000000003" customHeight="1" x14ac:dyDescent="0.25">
      <c r="A37" s="12" t="s">
        <v>12</v>
      </c>
      <c r="B37" s="13">
        <v>62226620908</v>
      </c>
      <c r="C37" s="14" t="s">
        <v>11</v>
      </c>
      <c r="D37" s="15" t="s">
        <v>13</v>
      </c>
      <c r="E37" s="16">
        <v>13</v>
      </c>
    </row>
    <row r="38" spans="1:5" ht="33.950000000000003" customHeight="1" x14ac:dyDescent="0.25">
      <c r="A38" s="12" t="s">
        <v>12</v>
      </c>
      <c r="B38" s="13">
        <v>62226620908</v>
      </c>
      <c r="C38" s="14" t="s">
        <v>11</v>
      </c>
      <c r="D38" s="15" t="s">
        <v>13</v>
      </c>
      <c r="E38" s="16">
        <v>349.02</v>
      </c>
    </row>
    <row r="39" spans="1:5" ht="33.950000000000003" customHeight="1" x14ac:dyDescent="0.25">
      <c r="A39" s="12" t="s">
        <v>12</v>
      </c>
      <c r="B39" s="13">
        <v>62226620908</v>
      </c>
      <c r="C39" s="14" t="s">
        <v>11</v>
      </c>
      <c r="D39" s="15" t="s">
        <v>13</v>
      </c>
      <c r="E39" s="16">
        <v>93.15</v>
      </c>
    </row>
    <row r="40" spans="1:5" ht="33.950000000000003" customHeight="1" x14ac:dyDescent="0.25">
      <c r="A40" s="12" t="s">
        <v>12</v>
      </c>
      <c r="B40" s="13">
        <v>62226620908</v>
      </c>
      <c r="C40" s="14" t="s">
        <v>11</v>
      </c>
      <c r="D40" s="15" t="s">
        <v>13</v>
      </c>
      <c r="E40" s="16">
        <v>49.73</v>
      </c>
    </row>
    <row r="41" spans="1:5" ht="33.950000000000003" customHeight="1" x14ac:dyDescent="0.25">
      <c r="A41" s="12" t="s">
        <v>12</v>
      </c>
      <c r="B41" s="13">
        <v>62226620908</v>
      </c>
      <c r="C41" s="14" t="s">
        <v>11</v>
      </c>
      <c r="D41" s="15" t="s">
        <v>13</v>
      </c>
      <c r="E41" s="16">
        <v>501.56</v>
      </c>
    </row>
    <row r="42" spans="1:5" ht="33.950000000000003" customHeight="1" x14ac:dyDescent="0.25">
      <c r="A42" s="12" t="s">
        <v>12</v>
      </c>
      <c r="B42" s="13">
        <v>62226620908</v>
      </c>
      <c r="C42" s="14" t="s">
        <v>11</v>
      </c>
      <c r="D42" s="15" t="s">
        <v>13</v>
      </c>
      <c r="E42" s="16">
        <v>275.98</v>
      </c>
    </row>
    <row r="43" spans="1:5" ht="33.950000000000003" customHeight="1" x14ac:dyDescent="0.25">
      <c r="A43" s="12" t="s">
        <v>12</v>
      </c>
      <c r="B43" s="13">
        <v>62226620908</v>
      </c>
      <c r="C43" s="14" t="s">
        <v>11</v>
      </c>
      <c r="D43" s="15" t="s">
        <v>13</v>
      </c>
      <c r="E43" s="16">
        <v>462.49</v>
      </c>
    </row>
    <row r="44" spans="1:5" ht="33.950000000000003" customHeight="1" x14ac:dyDescent="0.25">
      <c r="A44" s="12" t="s">
        <v>12</v>
      </c>
      <c r="B44" s="13">
        <v>62226620908</v>
      </c>
      <c r="C44" s="14" t="s">
        <v>11</v>
      </c>
      <c r="D44" s="15" t="s">
        <v>13</v>
      </c>
      <c r="E44" s="16">
        <v>488.7</v>
      </c>
    </row>
    <row r="45" spans="1:5" ht="33.950000000000003" customHeight="1" x14ac:dyDescent="0.25">
      <c r="A45" s="23" t="s">
        <v>12</v>
      </c>
      <c r="B45" s="19">
        <v>62226620908</v>
      </c>
      <c r="C45" s="20" t="s">
        <v>11</v>
      </c>
      <c r="D45" s="21"/>
      <c r="E45" s="22">
        <f>SUBTOTAL(109,E7:E44)</f>
        <v>6959.87</v>
      </c>
    </row>
    <row r="46" spans="1:5" ht="33.950000000000003" customHeight="1" x14ac:dyDescent="0.25">
      <c r="A46" s="12" t="s">
        <v>74</v>
      </c>
      <c r="B46" s="13">
        <v>2312920864</v>
      </c>
      <c r="C46" s="14" t="s">
        <v>75</v>
      </c>
      <c r="D46" s="15" t="s">
        <v>13</v>
      </c>
      <c r="E46" s="16">
        <v>647.04999999999995</v>
      </c>
    </row>
    <row r="47" spans="1:5" ht="33.950000000000003" customHeight="1" x14ac:dyDescent="0.25">
      <c r="A47" s="12" t="s">
        <v>74</v>
      </c>
      <c r="B47" s="13">
        <v>2312920864</v>
      </c>
      <c r="C47" s="14" t="s">
        <v>75</v>
      </c>
      <c r="D47" s="15" t="s">
        <v>13</v>
      </c>
      <c r="E47" s="16">
        <v>2400.2199999999998</v>
      </c>
    </row>
    <row r="48" spans="1:5" ht="33.950000000000003" customHeight="1" x14ac:dyDescent="0.25">
      <c r="A48" s="23" t="s">
        <v>74</v>
      </c>
      <c r="B48" s="19">
        <v>2312920864</v>
      </c>
      <c r="C48" s="20" t="s">
        <v>85</v>
      </c>
      <c r="D48" s="21"/>
      <c r="E48" s="22">
        <f>E46+E47</f>
        <v>3047.2699999999995</v>
      </c>
    </row>
    <row r="49" spans="1:8" ht="33.950000000000003" customHeight="1" x14ac:dyDescent="0.25">
      <c r="A49" s="12" t="s">
        <v>39</v>
      </c>
      <c r="B49" s="13">
        <v>79506290597</v>
      </c>
      <c r="C49" s="14" t="s">
        <v>9</v>
      </c>
      <c r="D49" s="15" t="s">
        <v>34</v>
      </c>
      <c r="E49" s="16">
        <v>24.89</v>
      </c>
    </row>
    <row r="50" spans="1:8" ht="33.950000000000003" customHeight="1" x14ac:dyDescent="0.25">
      <c r="A50" s="12" t="s">
        <v>62</v>
      </c>
      <c r="B50" s="13">
        <v>77709111663</v>
      </c>
      <c r="C50" s="14" t="s">
        <v>63</v>
      </c>
      <c r="D50" s="15" t="s">
        <v>16</v>
      </c>
      <c r="E50" s="16">
        <v>58.19</v>
      </c>
    </row>
    <row r="51" spans="1:8" ht="33.950000000000003" customHeight="1" x14ac:dyDescent="0.25">
      <c r="A51" s="12" t="s">
        <v>14</v>
      </c>
      <c r="B51" s="13">
        <v>50467974870</v>
      </c>
      <c r="C51" s="14" t="s">
        <v>15</v>
      </c>
      <c r="D51" s="15" t="s">
        <v>16</v>
      </c>
      <c r="E51" s="16">
        <v>170.65</v>
      </c>
    </row>
    <row r="52" spans="1:8" ht="33.950000000000003" customHeight="1" x14ac:dyDescent="0.25">
      <c r="A52" s="12" t="s">
        <v>14</v>
      </c>
      <c r="B52" s="13">
        <v>50467974870</v>
      </c>
      <c r="C52" s="14" t="s">
        <v>15</v>
      </c>
      <c r="D52" s="15" t="s">
        <v>16</v>
      </c>
      <c r="E52" s="16">
        <v>310.08</v>
      </c>
      <c r="H52" s="17"/>
    </row>
    <row r="53" spans="1:8" ht="33.950000000000003" customHeight="1" x14ac:dyDescent="0.25">
      <c r="A53" s="12" t="s">
        <v>14</v>
      </c>
      <c r="B53" s="13">
        <v>50467974870</v>
      </c>
      <c r="C53" s="14" t="s">
        <v>15</v>
      </c>
      <c r="D53" s="15" t="s">
        <v>16</v>
      </c>
      <c r="E53" s="16">
        <v>170.65</v>
      </c>
    </row>
    <row r="54" spans="1:8" ht="33.950000000000003" customHeight="1" x14ac:dyDescent="0.25">
      <c r="A54" s="12" t="s">
        <v>14</v>
      </c>
      <c r="B54" s="13">
        <v>50467974870</v>
      </c>
      <c r="C54" s="14" t="s">
        <v>15</v>
      </c>
      <c r="D54" s="15" t="s">
        <v>32</v>
      </c>
      <c r="E54" s="16">
        <v>386.06</v>
      </c>
    </row>
    <row r="55" spans="1:8" ht="33.950000000000003" customHeight="1" x14ac:dyDescent="0.25">
      <c r="A55" s="12" t="s">
        <v>14</v>
      </c>
      <c r="B55" s="13">
        <v>50467974870</v>
      </c>
      <c r="C55" s="14" t="s">
        <v>15</v>
      </c>
      <c r="D55" s="15" t="s">
        <v>16</v>
      </c>
      <c r="E55" s="16">
        <v>256.39</v>
      </c>
    </row>
    <row r="56" spans="1:8" ht="33.950000000000003" customHeight="1" x14ac:dyDescent="0.25">
      <c r="A56" s="12" t="s">
        <v>14</v>
      </c>
      <c r="B56" s="13">
        <v>50467974870</v>
      </c>
      <c r="C56" s="14" t="s">
        <v>15</v>
      </c>
      <c r="D56" s="15" t="s">
        <v>16</v>
      </c>
      <c r="E56" s="16">
        <v>30.94</v>
      </c>
    </row>
    <row r="57" spans="1:8" ht="33.950000000000003" customHeight="1" x14ac:dyDescent="0.25">
      <c r="A57" s="23" t="s">
        <v>14</v>
      </c>
      <c r="B57" s="19">
        <v>50467974870</v>
      </c>
      <c r="C57" s="20" t="s">
        <v>15</v>
      </c>
      <c r="D57" s="21"/>
      <c r="E57" s="22">
        <f>E51+E52+E53+E54+E55+E56</f>
        <v>1324.77</v>
      </c>
    </row>
    <row r="58" spans="1:8" ht="33.950000000000003" customHeight="1" x14ac:dyDescent="0.25">
      <c r="A58" s="12" t="s">
        <v>76</v>
      </c>
      <c r="B58" s="13">
        <v>47761000503</v>
      </c>
      <c r="C58" s="14" t="s">
        <v>77</v>
      </c>
      <c r="D58" s="15" t="s">
        <v>13</v>
      </c>
      <c r="E58" s="16">
        <v>281.25</v>
      </c>
    </row>
    <row r="59" spans="1:8" ht="33.950000000000003" customHeight="1" x14ac:dyDescent="0.25">
      <c r="A59" s="12" t="s">
        <v>76</v>
      </c>
      <c r="B59" s="13">
        <v>47761000503</v>
      </c>
      <c r="C59" s="14" t="s">
        <v>77</v>
      </c>
      <c r="D59" s="15" t="s">
        <v>13</v>
      </c>
      <c r="E59" s="16">
        <v>33.44</v>
      </c>
    </row>
    <row r="60" spans="1:8" ht="33.950000000000003" customHeight="1" x14ac:dyDescent="0.25">
      <c r="A60" s="12" t="s">
        <v>76</v>
      </c>
      <c r="B60" s="13">
        <v>47761000503</v>
      </c>
      <c r="C60" s="14" t="s">
        <v>77</v>
      </c>
      <c r="D60" s="15" t="s">
        <v>13</v>
      </c>
      <c r="E60" s="16">
        <v>38.549999999999997</v>
      </c>
    </row>
    <row r="61" spans="1:8" ht="33.950000000000003" customHeight="1" x14ac:dyDescent="0.25">
      <c r="A61" s="12" t="s">
        <v>76</v>
      </c>
      <c r="B61" s="13">
        <v>47761000503</v>
      </c>
      <c r="C61" s="14" t="s">
        <v>77</v>
      </c>
      <c r="D61" s="15" t="s">
        <v>13</v>
      </c>
      <c r="E61" s="16">
        <v>973.06</v>
      </c>
    </row>
    <row r="62" spans="1:8" ht="33.950000000000003" customHeight="1" x14ac:dyDescent="0.25">
      <c r="A62" s="12" t="s">
        <v>76</v>
      </c>
      <c r="B62" s="13">
        <v>47761000503</v>
      </c>
      <c r="C62" s="14" t="s">
        <v>77</v>
      </c>
      <c r="D62" s="15" t="s">
        <v>13</v>
      </c>
      <c r="E62" s="16">
        <v>92.08</v>
      </c>
    </row>
    <row r="63" spans="1:8" ht="33.950000000000003" customHeight="1" x14ac:dyDescent="0.25">
      <c r="A63" s="12" t="s">
        <v>76</v>
      </c>
      <c r="B63" s="13">
        <v>47761000503</v>
      </c>
      <c r="C63" s="14" t="s">
        <v>77</v>
      </c>
      <c r="D63" s="15" t="s">
        <v>13</v>
      </c>
      <c r="E63" s="16">
        <v>528.13</v>
      </c>
    </row>
    <row r="64" spans="1:8" ht="33.950000000000003" customHeight="1" x14ac:dyDescent="0.25">
      <c r="A64" s="12" t="s">
        <v>76</v>
      </c>
      <c r="B64" s="13">
        <v>47761000503</v>
      </c>
      <c r="C64" s="14" t="s">
        <v>77</v>
      </c>
      <c r="D64" s="15" t="s">
        <v>13</v>
      </c>
      <c r="E64" s="16">
        <v>13.61</v>
      </c>
    </row>
    <row r="65" spans="1:5" ht="33.950000000000003" customHeight="1" x14ac:dyDescent="0.25">
      <c r="A65" s="12" t="s">
        <v>76</v>
      </c>
      <c r="B65" s="13">
        <v>47761000503</v>
      </c>
      <c r="C65" s="14" t="s">
        <v>77</v>
      </c>
      <c r="D65" s="15" t="s">
        <v>13</v>
      </c>
      <c r="E65" s="16">
        <v>11.96</v>
      </c>
    </row>
    <row r="66" spans="1:5" ht="33.950000000000003" customHeight="1" x14ac:dyDescent="0.25">
      <c r="A66" s="23" t="s">
        <v>76</v>
      </c>
      <c r="B66" s="19">
        <v>47761000503</v>
      </c>
      <c r="C66" s="20" t="s">
        <v>77</v>
      </c>
      <c r="D66" s="21"/>
      <c r="E66" s="22">
        <f>E58+E59+E60+E61+E62+E63+E64+E65</f>
        <v>1972.0799999999997</v>
      </c>
    </row>
    <row r="67" spans="1:5" ht="33.950000000000003" customHeight="1" x14ac:dyDescent="0.25">
      <c r="A67" s="12" t="s">
        <v>17</v>
      </c>
      <c r="B67" s="13">
        <v>18928523252</v>
      </c>
      <c r="C67" s="14" t="s">
        <v>18</v>
      </c>
      <c r="D67" s="15" t="s">
        <v>13</v>
      </c>
      <c r="E67" s="16">
        <v>33.96</v>
      </c>
    </row>
    <row r="68" spans="1:5" ht="33.950000000000003" customHeight="1" x14ac:dyDescent="0.25">
      <c r="A68" s="12" t="s">
        <v>17</v>
      </c>
      <c r="B68" s="13">
        <v>18928523252</v>
      </c>
      <c r="C68" s="14" t="s">
        <v>18</v>
      </c>
      <c r="D68" s="15" t="s">
        <v>13</v>
      </c>
      <c r="E68" s="16">
        <v>62.46</v>
      </c>
    </row>
    <row r="69" spans="1:5" ht="33.950000000000003" customHeight="1" x14ac:dyDescent="0.25">
      <c r="A69" s="12" t="s">
        <v>17</v>
      </c>
      <c r="B69" s="13">
        <v>18928523252</v>
      </c>
      <c r="C69" s="14" t="s">
        <v>18</v>
      </c>
      <c r="D69" s="15" t="s">
        <v>13</v>
      </c>
      <c r="E69" s="16">
        <v>21.46</v>
      </c>
    </row>
    <row r="70" spans="1:5" ht="33.950000000000003" customHeight="1" x14ac:dyDescent="0.25">
      <c r="A70" s="12" t="s">
        <v>17</v>
      </c>
      <c r="B70" s="13">
        <v>18928523252</v>
      </c>
      <c r="C70" s="14" t="s">
        <v>18</v>
      </c>
      <c r="D70" s="15" t="s">
        <v>13</v>
      </c>
      <c r="E70" s="16">
        <v>10.45</v>
      </c>
    </row>
    <row r="71" spans="1:5" ht="33.950000000000003" customHeight="1" x14ac:dyDescent="0.25">
      <c r="A71" s="12" t="s">
        <v>17</v>
      </c>
      <c r="B71" s="13">
        <v>18928523252</v>
      </c>
      <c r="C71" s="14" t="s">
        <v>18</v>
      </c>
      <c r="D71" s="15" t="s">
        <v>13</v>
      </c>
      <c r="E71" s="16">
        <v>19.63</v>
      </c>
    </row>
    <row r="72" spans="1:5" ht="33.950000000000003" customHeight="1" x14ac:dyDescent="0.25">
      <c r="A72" s="12" t="s">
        <v>17</v>
      </c>
      <c r="B72" s="13">
        <v>18928523252</v>
      </c>
      <c r="C72" s="14" t="s">
        <v>18</v>
      </c>
      <c r="D72" s="15" t="s">
        <v>13</v>
      </c>
      <c r="E72" s="16">
        <v>28.69</v>
      </c>
    </row>
    <row r="73" spans="1:5" ht="33.950000000000003" customHeight="1" x14ac:dyDescent="0.25">
      <c r="A73" s="12" t="s">
        <v>17</v>
      </c>
      <c r="B73" s="13">
        <v>18928523252</v>
      </c>
      <c r="C73" s="14" t="s">
        <v>18</v>
      </c>
      <c r="D73" s="15" t="s">
        <v>13</v>
      </c>
      <c r="E73" s="16">
        <v>8.94</v>
      </c>
    </row>
    <row r="74" spans="1:5" ht="33.950000000000003" customHeight="1" x14ac:dyDescent="0.25">
      <c r="A74" s="12" t="s">
        <v>17</v>
      </c>
      <c r="B74" s="13">
        <v>18928523252</v>
      </c>
      <c r="C74" s="14" t="s">
        <v>18</v>
      </c>
      <c r="D74" s="15" t="s">
        <v>13</v>
      </c>
      <c r="E74" s="16">
        <v>10.45</v>
      </c>
    </row>
    <row r="75" spans="1:5" ht="33.950000000000003" customHeight="1" x14ac:dyDescent="0.25">
      <c r="A75" s="12" t="s">
        <v>17</v>
      </c>
      <c r="B75" s="13">
        <v>18928523252</v>
      </c>
      <c r="C75" s="14" t="s">
        <v>18</v>
      </c>
      <c r="D75" s="15" t="s">
        <v>13</v>
      </c>
      <c r="E75" s="16">
        <v>44.43</v>
      </c>
    </row>
    <row r="76" spans="1:5" ht="33.950000000000003" customHeight="1" x14ac:dyDescent="0.25">
      <c r="A76" s="12" t="s">
        <v>17</v>
      </c>
      <c r="B76" s="13">
        <v>18928523252</v>
      </c>
      <c r="C76" s="14" t="s">
        <v>18</v>
      </c>
      <c r="D76" s="15" t="s">
        <v>13</v>
      </c>
      <c r="E76" s="16">
        <v>125.09</v>
      </c>
    </row>
    <row r="77" spans="1:5" ht="33.950000000000003" customHeight="1" x14ac:dyDescent="0.25">
      <c r="A77" s="12" t="s">
        <v>17</v>
      </c>
      <c r="B77" s="13">
        <v>18928523252</v>
      </c>
      <c r="C77" s="14" t="s">
        <v>18</v>
      </c>
      <c r="D77" s="15" t="s">
        <v>13</v>
      </c>
      <c r="E77" s="16">
        <v>179.96</v>
      </c>
    </row>
    <row r="78" spans="1:5" ht="33.950000000000003" customHeight="1" x14ac:dyDescent="0.25">
      <c r="A78" s="12" t="s">
        <v>17</v>
      </c>
      <c r="B78" s="13">
        <v>18928523252</v>
      </c>
      <c r="C78" s="14" t="s">
        <v>18</v>
      </c>
      <c r="D78" s="15" t="s">
        <v>13</v>
      </c>
      <c r="E78" s="16">
        <v>26.7</v>
      </c>
    </row>
    <row r="79" spans="1:5" ht="33.950000000000003" customHeight="1" x14ac:dyDescent="0.25">
      <c r="A79" s="12" t="s">
        <v>17</v>
      </c>
      <c r="B79" s="13">
        <v>18928523252</v>
      </c>
      <c r="C79" s="14" t="s">
        <v>18</v>
      </c>
      <c r="D79" s="15" t="s">
        <v>13</v>
      </c>
      <c r="E79" s="16">
        <v>20.9</v>
      </c>
    </row>
    <row r="80" spans="1:5" ht="33.950000000000003" customHeight="1" x14ac:dyDescent="0.25">
      <c r="A80" s="12" t="s">
        <v>17</v>
      </c>
      <c r="B80" s="13">
        <v>18928523252</v>
      </c>
      <c r="C80" s="14" t="s">
        <v>18</v>
      </c>
      <c r="D80" s="15" t="s">
        <v>13</v>
      </c>
      <c r="E80" s="16">
        <v>98.28</v>
      </c>
    </row>
    <row r="81" spans="1:7" ht="33.950000000000003" customHeight="1" x14ac:dyDescent="0.25">
      <c r="A81" s="12" t="s">
        <v>17</v>
      </c>
      <c r="B81" s="13">
        <v>18928523252</v>
      </c>
      <c r="C81" s="14" t="s">
        <v>18</v>
      </c>
      <c r="D81" s="15" t="s">
        <v>13</v>
      </c>
      <c r="E81" s="16">
        <v>484.93</v>
      </c>
    </row>
    <row r="82" spans="1:7" ht="33.950000000000003" customHeight="1" x14ac:dyDescent="0.25">
      <c r="A82" s="23" t="s">
        <v>17</v>
      </c>
      <c r="B82" s="19">
        <v>18928523252</v>
      </c>
      <c r="C82" s="20" t="s">
        <v>18</v>
      </c>
      <c r="D82" s="21"/>
      <c r="E82" s="22">
        <f>E67+E68+E69+E70+E71+E72+E73+E74+E75+E76+E77+E78+E79+E80+E81</f>
        <v>1176.33</v>
      </c>
    </row>
    <row r="83" spans="1:7" ht="33.950000000000003" customHeight="1" x14ac:dyDescent="0.25">
      <c r="A83" s="12" t="s">
        <v>65</v>
      </c>
      <c r="B83" s="13">
        <v>93152082975</v>
      </c>
      <c r="C83" s="14" t="s">
        <v>9</v>
      </c>
      <c r="D83" s="15" t="s">
        <v>82</v>
      </c>
      <c r="E83" s="16">
        <v>389.88</v>
      </c>
    </row>
    <row r="84" spans="1:7" ht="33.950000000000003" customHeight="1" x14ac:dyDescent="0.25">
      <c r="A84" s="12" t="s">
        <v>66</v>
      </c>
      <c r="B84" s="13">
        <v>90487555284</v>
      </c>
      <c r="C84" s="14" t="s">
        <v>9</v>
      </c>
      <c r="D84" s="15" t="s">
        <v>16</v>
      </c>
      <c r="E84" s="16">
        <v>17.190000000000001</v>
      </c>
    </row>
    <row r="85" spans="1:7" ht="33.950000000000003" customHeight="1" x14ac:dyDescent="0.25">
      <c r="A85" s="12" t="s">
        <v>66</v>
      </c>
      <c r="B85" s="13">
        <v>90487555284</v>
      </c>
      <c r="C85" s="14" t="s">
        <v>9</v>
      </c>
      <c r="D85" s="15" t="s">
        <v>16</v>
      </c>
      <c r="E85" s="16">
        <v>82.19</v>
      </c>
    </row>
    <row r="86" spans="1:7" ht="33.950000000000003" customHeight="1" x14ac:dyDescent="0.25">
      <c r="A86" s="29" t="s">
        <v>66</v>
      </c>
      <c r="B86" s="30">
        <v>90487555284</v>
      </c>
      <c r="C86" s="31" t="s">
        <v>9</v>
      </c>
      <c r="D86" s="32"/>
      <c r="E86" s="33">
        <f>E84+E85</f>
        <v>99.38</v>
      </c>
    </row>
    <row r="87" spans="1:7" ht="33.950000000000003" customHeight="1" x14ac:dyDescent="0.25">
      <c r="A87" s="12" t="s">
        <v>40</v>
      </c>
      <c r="B87" s="13">
        <v>59812688048</v>
      </c>
      <c r="C87" s="14" t="s">
        <v>8</v>
      </c>
      <c r="D87" s="15" t="s">
        <v>41</v>
      </c>
      <c r="E87" s="16">
        <v>125</v>
      </c>
    </row>
    <row r="88" spans="1:7" ht="33.950000000000003" customHeight="1" x14ac:dyDescent="0.25">
      <c r="A88" s="12" t="s">
        <v>42</v>
      </c>
      <c r="B88" s="13">
        <v>43413317724</v>
      </c>
      <c r="C88" s="14" t="s">
        <v>31</v>
      </c>
      <c r="D88" s="15" t="s">
        <v>43</v>
      </c>
      <c r="E88" s="16">
        <v>16.920000000000002</v>
      </c>
    </row>
    <row r="89" spans="1:7" ht="33.950000000000003" customHeight="1" x14ac:dyDescent="0.25">
      <c r="A89" s="12" t="s">
        <v>78</v>
      </c>
      <c r="B89" s="13">
        <v>44138062462</v>
      </c>
      <c r="C89" s="14" t="s">
        <v>79</v>
      </c>
      <c r="D89" s="15" t="s">
        <v>13</v>
      </c>
      <c r="E89" s="16">
        <v>105.93</v>
      </c>
    </row>
    <row r="90" spans="1:7" ht="33.950000000000003" customHeight="1" x14ac:dyDescent="0.25">
      <c r="A90" s="12" t="s">
        <v>78</v>
      </c>
      <c r="B90" s="13">
        <v>44138062462</v>
      </c>
      <c r="C90" s="14" t="s">
        <v>79</v>
      </c>
      <c r="D90" s="15" t="s">
        <v>13</v>
      </c>
      <c r="E90" s="16">
        <v>99.28</v>
      </c>
    </row>
    <row r="91" spans="1:7" ht="33.950000000000003" customHeight="1" x14ac:dyDescent="0.25">
      <c r="A91" s="12" t="s">
        <v>78</v>
      </c>
      <c r="B91" s="13">
        <v>44138062462</v>
      </c>
      <c r="C91" s="14" t="s">
        <v>79</v>
      </c>
      <c r="D91" s="15" t="s">
        <v>13</v>
      </c>
      <c r="E91" s="16">
        <v>105.93</v>
      </c>
    </row>
    <row r="92" spans="1:7" ht="33.950000000000003" customHeight="1" x14ac:dyDescent="0.25">
      <c r="A92" s="12" t="s">
        <v>78</v>
      </c>
      <c r="B92" s="13">
        <v>44138062462</v>
      </c>
      <c r="C92" s="14" t="s">
        <v>79</v>
      </c>
      <c r="D92" s="15" t="s">
        <v>13</v>
      </c>
      <c r="E92" s="16">
        <v>161.69</v>
      </c>
    </row>
    <row r="93" spans="1:7" ht="33.950000000000003" customHeight="1" x14ac:dyDescent="0.25">
      <c r="A93" s="23" t="s">
        <v>78</v>
      </c>
      <c r="B93" s="19">
        <v>44138062462</v>
      </c>
      <c r="C93" s="20" t="s">
        <v>79</v>
      </c>
      <c r="D93" s="21"/>
      <c r="E93" s="22">
        <f>E89+E90+E91+E92</f>
        <v>472.83</v>
      </c>
    </row>
    <row r="94" spans="1:7" ht="33.950000000000003" customHeight="1" x14ac:dyDescent="0.25">
      <c r="A94" s="12" t="s">
        <v>19</v>
      </c>
      <c r="B94" s="13">
        <v>44138062462</v>
      </c>
      <c r="C94" s="14" t="s">
        <v>20</v>
      </c>
      <c r="D94" s="15" t="s">
        <v>13</v>
      </c>
      <c r="E94" s="16">
        <v>97.52</v>
      </c>
      <c r="G94" s="17"/>
    </row>
    <row r="95" spans="1:7" ht="33.950000000000003" customHeight="1" x14ac:dyDescent="0.25">
      <c r="A95" s="12" t="s">
        <v>19</v>
      </c>
      <c r="B95" s="13">
        <v>44138062462</v>
      </c>
      <c r="C95" s="14" t="s">
        <v>20</v>
      </c>
      <c r="D95" s="15" t="s">
        <v>13</v>
      </c>
      <c r="E95" s="16">
        <v>45.98</v>
      </c>
    </row>
    <row r="96" spans="1:7" ht="33.950000000000003" customHeight="1" x14ac:dyDescent="0.25">
      <c r="A96" s="12" t="s">
        <v>19</v>
      </c>
      <c r="B96" s="13">
        <v>44138062462</v>
      </c>
      <c r="C96" s="14" t="s">
        <v>20</v>
      </c>
      <c r="D96" s="15" t="s">
        <v>13</v>
      </c>
      <c r="E96" s="16">
        <v>31.89</v>
      </c>
    </row>
    <row r="97" spans="1:7" ht="33.950000000000003" customHeight="1" x14ac:dyDescent="0.25">
      <c r="A97" s="12" t="s">
        <v>19</v>
      </c>
      <c r="B97" s="13">
        <v>44138062462</v>
      </c>
      <c r="C97" s="14" t="s">
        <v>20</v>
      </c>
      <c r="D97" s="15" t="s">
        <v>13</v>
      </c>
      <c r="E97" s="16">
        <v>144</v>
      </c>
      <c r="G97" s="17"/>
    </row>
    <row r="98" spans="1:7" ht="33.950000000000003" customHeight="1" x14ac:dyDescent="0.25">
      <c r="A98" s="12" t="s">
        <v>19</v>
      </c>
      <c r="B98" s="13">
        <v>44138062462</v>
      </c>
      <c r="C98" s="14" t="s">
        <v>20</v>
      </c>
      <c r="D98" s="15" t="s">
        <v>13</v>
      </c>
      <c r="E98" s="16">
        <v>60.3</v>
      </c>
    </row>
    <row r="99" spans="1:7" ht="33.950000000000003" customHeight="1" x14ac:dyDescent="0.25">
      <c r="A99" s="12" t="s">
        <v>19</v>
      </c>
      <c r="B99" s="13">
        <v>44138062462</v>
      </c>
      <c r="C99" s="14" t="s">
        <v>20</v>
      </c>
      <c r="D99" s="15" t="s">
        <v>13</v>
      </c>
      <c r="E99" s="16">
        <v>69.209999999999994</v>
      </c>
    </row>
    <row r="100" spans="1:7" ht="33.950000000000003" customHeight="1" x14ac:dyDescent="0.25">
      <c r="A100" s="12" t="s">
        <v>19</v>
      </c>
      <c r="B100" s="13">
        <v>44138062462</v>
      </c>
      <c r="C100" s="14" t="s">
        <v>20</v>
      </c>
      <c r="D100" s="15" t="s">
        <v>13</v>
      </c>
      <c r="E100" s="16">
        <v>396.25</v>
      </c>
    </row>
    <row r="101" spans="1:7" ht="33.950000000000003" customHeight="1" x14ac:dyDescent="0.25">
      <c r="A101" s="12" t="s">
        <v>19</v>
      </c>
      <c r="B101" s="13">
        <v>44138062462</v>
      </c>
      <c r="C101" s="14" t="s">
        <v>20</v>
      </c>
      <c r="D101" s="15" t="s">
        <v>13</v>
      </c>
      <c r="E101" s="16">
        <v>132.80000000000001</v>
      </c>
      <c r="G101" s="17"/>
    </row>
    <row r="102" spans="1:7" ht="33.950000000000003" customHeight="1" x14ac:dyDescent="0.25">
      <c r="A102" s="12" t="s">
        <v>19</v>
      </c>
      <c r="B102" s="13">
        <v>44138062462</v>
      </c>
      <c r="C102" s="14" t="s">
        <v>20</v>
      </c>
      <c r="D102" s="15" t="s">
        <v>13</v>
      </c>
      <c r="E102" s="16">
        <v>184.81</v>
      </c>
    </row>
    <row r="103" spans="1:7" ht="33.950000000000003" customHeight="1" x14ac:dyDescent="0.25">
      <c r="A103" s="12" t="s">
        <v>19</v>
      </c>
      <c r="B103" s="13">
        <v>44138062462</v>
      </c>
      <c r="C103" s="14" t="s">
        <v>20</v>
      </c>
      <c r="D103" s="15" t="s">
        <v>13</v>
      </c>
      <c r="E103" s="16">
        <v>624.02</v>
      </c>
    </row>
    <row r="104" spans="1:7" ht="33.950000000000003" customHeight="1" x14ac:dyDescent="0.25">
      <c r="A104" s="12" t="s">
        <v>19</v>
      </c>
      <c r="B104" s="13">
        <v>44138062462</v>
      </c>
      <c r="C104" s="14" t="s">
        <v>20</v>
      </c>
      <c r="D104" s="15" t="s">
        <v>13</v>
      </c>
      <c r="E104" s="16">
        <v>555.11</v>
      </c>
    </row>
    <row r="105" spans="1:7" ht="33.950000000000003" customHeight="1" x14ac:dyDescent="0.25">
      <c r="A105" s="29" t="s">
        <v>19</v>
      </c>
      <c r="B105" s="30">
        <v>44138062462</v>
      </c>
      <c r="C105" s="31" t="s">
        <v>20</v>
      </c>
      <c r="D105" s="32"/>
      <c r="E105" s="22">
        <f>E94+E95+E96+E97+E98+E99+E100+E101+E102+E103+E104</f>
        <v>2341.89</v>
      </c>
    </row>
    <row r="106" spans="1:7" ht="33.950000000000003" customHeight="1" x14ac:dyDescent="0.25">
      <c r="A106" s="12" t="s">
        <v>67</v>
      </c>
      <c r="B106" s="13">
        <v>22361751585</v>
      </c>
      <c r="C106" s="14" t="s">
        <v>11</v>
      </c>
      <c r="D106" s="15" t="s">
        <v>34</v>
      </c>
      <c r="E106" s="16">
        <v>44.45</v>
      </c>
    </row>
    <row r="107" spans="1:7" ht="33.950000000000003" customHeight="1" x14ac:dyDescent="0.25">
      <c r="A107" s="12" t="s">
        <v>21</v>
      </c>
      <c r="B107" s="13">
        <v>28579840610</v>
      </c>
      <c r="C107" s="14" t="s">
        <v>22</v>
      </c>
      <c r="D107" s="15" t="s">
        <v>23</v>
      </c>
      <c r="E107" s="16">
        <v>143.88999999999999</v>
      </c>
    </row>
    <row r="108" spans="1:7" ht="33.950000000000003" customHeight="1" x14ac:dyDescent="0.25">
      <c r="A108" s="12" t="s">
        <v>68</v>
      </c>
      <c r="B108" s="13">
        <v>79964798809</v>
      </c>
      <c r="C108" s="14" t="s">
        <v>8</v>
      </c>
      <c r="D108" s="15" t="s">
        <v>13</v>
      </c>
      <c r="E108" s="16">
        <v>361.97</v>
      </c>
    </row>
    <row r="109" spans="1:7" ht="33.950000000000003" customHeight="1" x14ac:dyDescent="0.25">
      <c r="A109" s="12" t="s">
        <v>68</v>
      </c>
      <c r="B109" s="13">
        <v>79964798809</v>
      </c>
      <c r="C109" s="14" t="s">
        <v>8</v>
      </c>
      <c r="D109" s="15" t="s">
        <v>13</v>
      </c>
      <c r="E109" s="16">
        <v>393.75</v>
      </c>
    </row>
    <row r="110" spans="1:7" ht="33.950000000000003" customHeight="1" x14ac:dyDescent="0.25">
      <c r="A110" s="12" t="s">
        <v>68</v>
      </c>
      <c r="B110" s="13">
        <v>79964798809</v>
      </c>
      <c r="C110" s="14" t="s">
        <v>8</v>
      </c>
      <c r="D110" s="15" t="s">
        <v>13</v>
      </c>
      <c r="E110" s="16">
        <v>2322.8000000000002</v>
      </c>
    </row>
    <row r="111" spans="1:7" ht="33.950000000000003" customHeight="1" x14ac:dyDescent="0.25">
      <c r="A111" s="23" t="s">
        <v>68</v>
      </c>
      <c r="B111" s="19">
        <v>79964798809</v>
      </c>
      <c r="C111" s="20" t="s">
        <v>8</v>
      </c>
      <c r="D111" s="21"/>
      <c r="E111" s="22">
        <f>E108+E109+E110</f>
        <v>3078.5200000000004</v>
      </c>
    </row>
    <row r="112" spans="1:7" ht="33.950000000000003" customHeight="1" x14ac:dyDescent="0.25">
      <c r="A112" s="12" t="s">
        <v>44</v>
      </c>
      <c r="B112" s="13">
        <v>54189804734</v>
      </c>
      <c r="C112" s="14" t="s">
        <v>11</v>
      </c>
      <c r="D112" s="15" t="s">
        <v>45</v>
      </c>
      <c r="E112" s="16">
        <v>21.71</v>
      </c>
    </row>
    <row r="113" spans="1:5" ht="33.950000000000003" customHeight="1" x14ac:dyDescent="0.25">
      <c r="A113" s="12" t="s">
        <v>44</v>
      </c>
      <c r="B113" s="13">
        <v>54189804734</v>
      </c>
      <c r="C113" s="14" t="s">
        <v>11</v>
      </c>
      <c r="D113" s="15" t="s">
        <v>45</v>
      </c>
      <c r="E113" s="16">
        <v>249.61</v>
      </c>
    </row>
    <row r="114" spans="1:5" ht="33.950000000000003" customHeight="1" x14ac:dyDescent="0.25">
      <c r="A114" s="12" t="s">
        <v>44</v>
      </c>
      <c r="B114" s="13">
        <v>54189804734</v>
      </c>
      <c r="C114" s="14" t="s">
        <v>11</v>
      </c>
      <c r="D114" s="15" t="s">
        <v>45</v>
      </c>
      <c r="E114" s="16">
        <v>2.34</v>
      </c>
    </row>
    <row r="115" spans="1:5" ht="33.950000000000003" customHeight="1" x14ac:dyDescent="0.25">
      <c r="A115" s="12" t="s">
        <v>44</v>
      </c>
      <c r="B115" s="13">
        <v>54189804734</v>
      </c>
      <c r="C115" s="14" t="s">
        <v>11</v>
      </c>
      <c r="D115" s="15" t="s">
        <v>45</v>
      </c>
      <c r="E115" s="16">
        <v>13.95</v>
      </c>
    </row>
    <row r="116" spans="1:5" ht="33.950000000000003" customHeight="1" x14ac:dyDescent="0.25">
      <c r="A116" s="23" t="s">
        <v>44</v>
      </c>
      <c r="B116" s="19">
        <v>54189804734</v>
      </c>
      <c r="C116" s="20" t="s">
        <v>11</v>
      </c>
      <c r="D116" s="21"/>
      <c r="E116" s="22">
        <f>E112+E113+E114+E115</f>
        <v>287.60999999999996</v>
      </c>
    </row>
    <row r="117" spans="1:5" ht="33.950000000000003" customHeight="1" x14ac:dyDescent="0.25">
      <c r="A117" s="12" t="s">
        <v>47</v>
      </c>
      <c r="B117" s="13">
        <v>92963223473</v>
      </c>
      <c r="C117" s="14" t="s">
        <v>11</v>
      </c>
      <c r="D117" s="15" t="s">
        <v>48</v>
      </c>
      <c r="E117" s="16">
        <v>72.95</v>
      </c>
    </row>
    <row r="118" spans="1:5" ht="33.950000000000003" customHeight="1" x14ac:dyDescent="0.25">
      <c r="A118" s="12" t="s">
        <v>86</v>
      </c>
      <c r="B118" s="13"/>
      <c r="C118" s="14"/>
      <c r="D118" s="15" t="s">
        <v>23</v>
      </c>
      <c r="E118" s="16">
        <v>294.77999999999997</v>
      </c>
    </row>
    <row r="119" spans="1:5" ht="33.950000000000003" customHeight="1" x14ac:dyDescent="0.25">
      <c r="A119" s="12" t="s">
        <v>86</v>
      </c>
      <c r="B119" s="13"/>
      <c r="C119" s="14"/>
      <c r="D119" s="15" t="s">
        <v>49</v>
      </c>
      <c r="E119" s="16">
        <v>49.43</v>
      </c>
    </row>
    <row r="120" spans="1:5" ht="33.950000000000003" customHeight="1" x14ac:dyDescent="0.25">
      <c r="A120" s="12" t="s">
        <v>86</v>
      </c>
      <c r="B120" s="13"/>
      <c r="C120" s="14"/>
      <c r="D120" s="15" t="s">
        <v>49</v>
      </c>
      <c r="E120" s="16">
        <v>362.7</v>
      </c>
    </row>
    <row r="121" spans="1:5" ht="33.950000000000003" customHeight="1" x14ac:dyDescent="0.25">
      <c r="A121" s="12" t="s">
        <v>86</v>
      </c>
      <c r="B121" s="13"/>
      <c r="C121" s="14"/>
      <c r="D121" s="15" t="s">
        <v>55</v>
      </c>
      <c r="E121" s="16">
        <v>10</v>
      </c>
    </row>
    <row r="122" spans="1:5" ht="33.950000000000003" customHeight="1" x14ac:dyDescent="0.25">
      <c r="A122" s="12" t="s">
        <v>86</v>
      </c>
      <c r="B122" s="13"/>
      <c r="C122" s="14"/>
      <c r="D122" s="15" t="s">
        <v>71</v>
      </c>
      <c r="E122" s="16">
        <v>27.6</v>
      </c>
    </row>
    <row r="123" spans="1:5" ht="33.950000000000003" customHeight="1" x14ac:dyDescent="0.25">
      <c r="A123" s="12" t="s">
        <v>24</v>
      </c>
      <c r="B123" s="13">
        <v>20717593431</v>
      </c>
      <c r="C123" s="14" t="s">
        <v>25</v>
      </c>
      <c r="D123" s="15" t="s">
        <v>26</v>
      </c>
      <c r="E123" s="16">
        <v>43.8</v>
      </c>
    </row>
    <row r="124" spans="1:5" ht="33.950000000000003" customHeight="1" x14ac:dyDescent="0.25">
      <c r="A124" s="12" t="s">
        <v>69</v>
      </c>
      <c r="B124" s="13">
        <v>883067529</v>
      </c>
      <c r="C124" s="14" t="s">
        <v>8</v>
      </c>
      <c r="D124" s="15" t="s">
        <v>51</v>
      </c>
      <c r="E124" s="16">
        <v>273.75</v>
      </c>
    </row>
    <row r="125" spans="1:5" ht="33.950000000000003" customHeight="1" x14ac:dyDescent="0.25">
      <c r="A125" s="12" t="s">
        <v>46</v>
      </c>
      <c r="B125" s="13">
        <v>55460105464</v>
      </c>
      <c r="C125" s="14" t="s">
        <v>31</v>
      </c>
      <c r="D125" s="15" t="s">
        <v>45</v>
      </c>
      <c r="E125" s="16">
        <v>264.70999999999998</v>
      </c>
    </row>
    <row r="126" spans="1:5" ht="33.950000000000003" customHeight="1" x14ac:dyDescent="0.25">
      <c r="A126" s="12" t="s">
        <v>86</v>
      </c>
      <c r="B126" s="13"/>
      <c r="C126" s="14"/>
      <c r="D126" s="15" t="s">
        <v>7</v>
      </c>
      <c r="E126" s="16">
        <v>468.57</v>
      </c>
    </row>
    <row r="127" spans="1:5" ht="33.950000000000003" customHeight="1" x14ac:dyDescent="0.25">
      <c r="A127" s="12" t="s">
        <v>86</v>
      </c>
      <c r="B127" s="13"/>
      <c r="C127" s="14"/>
      <c r="D127" s="15" t="s">
        <v>7</v>
      </c>
      <c r="E127" s="16">
        <v>4127.6499999999996</v>
      </c>
    </row>
    <row r="128" spans="1:5" ht="33.950000000000003" customHeight="1" x14ac:dyDescent="0.25">
      <c r="A128" s="12" t="s">
        <v>86</v>
      </c>
      <c r="B128" s="13"/>
      <c r="C128" s="14"/>
      <c r="D128" s="15" t="s">
        <v>80</v>
      </c>
      <c r="E128" s="16">
        <v>461.18</v>
      </c>
    </row>
    <row r="129" spans="1:5" ht="33.950000000000003" customHeight="1" x14ac:dyDescent="0.25">
      <c r="A129" s="12" t="s">
        <v>86</v>
      </c>
      <c r="B129" s="13"/>
      <c r="C129" s="14"/>
      <c r="D129" s="15" t="s">
        <v>81</v>
      </c>
      <c r="E129" s="16">
        <v>354.72</v>
      </c>
    </row>
    <row r="130" spans="1:5" ht="33.950000000000003" customHeight="1" x14ac:dyDescent="0.25">
      <c r="A130" s="12" t="s">
        <v>86</v>
      </c>
      <c r="B130" s="13"/>
      <c r="C130" s="14"/>
      <c r="D130" s="15" t="s">
        <v>10</v>
      </c>
      <c r="E130" s="16">
        <v>176144.8</v>
      </c>
    </row>
    <row r="131" spans="1:5" ht="33.950000000000003" customHeight="1" x14ac:dyDescent="0.25">
      <c r="A131" s="12" t="s">
        <v>86</v>
      </c>
      <c r="B131" s="13"/>
      <c r="C131" s="14"/>
      <c r="D131" s="15" t="s">
        <v>64</v>
      </c>
      <c r="E131" s="16">
        <v>376.69</v>
      </c>
    </row>
    <row r="132" spans="1:5" ht="33.950000000000003" customHeight="1" x14ac:dyDescent="0.25">
      <c r="A132" s="12" t="s">
        <v>86</v>
      </c>
      <c r="B132" s="13"/>
      <c r="C132" s="14"/>
      <c r="D132" s="15" t="s">
        <v>64</v>
      </c>
      <c r="E132" s="16">
        <v>655.6</v>
      </c>
    </row>
    <row r="133" spans="1:5" ht="33.950000000000003" customHeight="1" x14ac:dyDescent="0.25">
      <c r="A133" s="12" t="s">
        <v>87</v>
      </c>
      <c r="B133" s="13"/>
      <c r="C133" s="14"/>
      <c r="D133" s="15" t="s">
        <v>27</v>
      </c>
      <c r="E133" s="16">
        <v>208.35</v>
      </c>
    </row>
    <row r="134" spans="1:5" ht="33.950000000000003" customHeight="1" x14ac:dyDescent="0.25">
      <c r="A134" s="12" t="s">
        <v>87</v>
      </c>
      <c r="B134" s="13"/>
      <c r="C134" s="14"/>
      <c r="D134" s="15" t="s">
        <v>27</v>
      </c>
      <c r="E134" s="16">
        <v>208.35</v>
      </c>
    </row>
    <row r="135" spans="1:5" ht="33.950000000000003" customHeight="1" x14ac:dyDescent="0.25">
      <c r="A135" s="12" t="s">
        <v>87</v>
      </c>
      <c r="B135" s="13"/>
      <c r="C135" s="14"/>
      <c r="D135" s="15" t="s">
        <v>70</v>
      </c>
      <c r="E135" s="16">
        <v>30.24</v>
      </c>
    </row>
    <row r="136" spans="1:5" ht="33.950000000000003" customHeight="1" x14ac:dyDescent="0.25">
      <c r="A136" s="12" t="s">
        <v>87</v>
      </c>
      <c r="B136" s="13"/>
      <c r="C136" s="14"/>
      <c r="D136" s="15" t="s">
        <v>70</v>
      </c>
      <c r="E136" s="16">
        <v>71.760000000000005</v>
      </c>
    </row>
    <row r="137" spans="1:5" ht="33.950000000000003" customHeight="1" x14ac:dyDescent="0.25">
      <c r="A137" s="12" t="s">
        <v>87</v>
      </c>
      <c r="B137" s="13"/>
      <c r="C137" s="14"/>
      <c r="D137" s="15" t="s">
        <v>70</v>
      </c>
      <c r="E137" s="16">
        <v>84.96</v>
      </c>
    </row>
    <row r="138" spans="1:5" ht="33.950000000000003" customHeight="1" x14ac:dyDescent="0.25">
      <c r="A138" s="12" t="s">
        <v>83</v>
      </c>
      <c r="B138" s="13"/>
      <c r="C138" s="14"/>
      <c r="D138" s="15"/>
      <c r="E138" s="16">
        <f>E7+E8+E9+E10+E11+E12+E14+E15+E16+E17+E18+E19+E20+E21+E22+E23+E25+E26+E27+E28+E29+E30+E31+E32+E33+E34+E35++E36+E37+E38+E39+E40+E41+E42+E43+E44+E46+E47+E49+E50+E51+E52+E53+E54+E55+E56+E58+E59+E60+E61+E62+E63+E64+E65+E67+E68+E69+E71+E72+E73+E74+E75+E76+E77+E78+E79+E80+E81+E83+E84+E85+E87+E88+E89+E90+E91+E92+E94+E95+E96+E97+E98+E99+E100+E101+E102+E103+E104+E106+E107+E108+E109+E110+E112+E113+E114+E115+E117+E118+E119+E120+E121+E122+E123+E124+E125+E126+E127+E128+E129+E130+E131+E132+E133+E134+E135+E136+E137+E70</f>
        <v>205827.81</v>
      </c>
    </row>
  </sheetData>
  <sheetProtection selectLockedCells="1"/>
  <mergeCells count="5">
    <mergeCell ref="D2:E2"/>
    <mergeCell ref="A1:E1"/>
    <mergeCell ref="B2:C2"/>
    <mergeCell ref="B3:C3"/>
    <mergeCell ref="A4:E5"/>
  </mergeCells>
  <phoneticPr fontId="2" type="noConversion"/>
  <conditionalFormatting sqref="A7:D137">
    <cfRule type="expression" dxfId="7" priority="30">
      <formula>MOD(ROW(),2)=0</formula>
    </cfRule>
  </conditionalFormatting>
  <conditionalFormatting sqref="E7:E137">
    <cfRule type="expression" dxfId="6" priority="27">
      <formula>MOD(ROW(),2)=0</formula>
    </cfRule>
    <cfRule type="expression" dxfId="5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79" fitToHeight="0" orientation="portrait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Jasenka Šeb</cp:lastModifiedBy>
  <cp:lastPrinted>2024-03-20T10:01:22Z</cp:lastPrinted>
  <dcterms:created xsi:type="dcterms:W3CDTF">2016-11-01T03:33:07Z</dcterms:created>
  <dcterms:modified xsi:type="dcterms:W3CDTF">2024-03-20T10:03:06Z</dcterms:modified>
  <cp:version>1.0</cp:version>
</cp:coreProperties>
</file>