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7" activeTab="9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PLAN PRIHODA 22.4.2015" sheetId="7" r:id="rId7"/>
    <sheet name="OPĆI DIO 28.12.2015" sheetId="8" r:id="rId8"/>
    <sheet name="PLAN PRIHODA 28.12.2015" sheetId="9" r:id="rId9"/>
    <sheet name="REBALANS 28.12.2015." sheetId="10" r:id="rId10"/>
  </sheets>
  <definedNames>
    <definedName name="_xlnm.Print_Titles" localSheetId="1">'PLAN PRIHODA'!$1:$1</definedName>
    <definedName name="_xlnm.Print_Titles" localSheetId="2">'PLAN RASHODA I IZDATAKA'!$1:$2</definedName>
    <definedName name="_xlnm.Print_Titles" localSheetId="9">'REBALANS 28.12.2015.'!$2:$2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<sst xmlns="http://schemas.openxmlformats.org/spreadsheetml/2006/main" count="1018" uniqueCount="201">
  <si>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</si>
  <si>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</si>
  <si>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</si>
  <si>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</si>
  <si>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</si>
  <si>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</si>
  <si>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</si>
  <si>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</si>
  <si>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</si>
  <si>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</si>
  <si>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</si>
  <si>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</si>
  <si>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</si>
  <si>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</si>
  <si>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</si>
  <si>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</si>
  <si>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</si>
  <si>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</si>
  <si>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</si>
  <si>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</si>
  <si>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</si>
  <si>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</si>
  <si>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</si>
  <si>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</si>
  <si>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</si>
  <si>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</si>
  <si>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</si>
  <si>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</si>
  <si>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</si>
  <si>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</si>
  <si>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</si>
  <si>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</si>
  <si>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</si>
  <si>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</si>
  <si>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</si>
  <si>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</si>
  <si>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</si>
  <si>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</si>
  <si>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</si>
  <si>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</si>
  <si>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</si>
  <si>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</si>
  <si>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</si>
  <si>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</si>
  <si>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</si>
  <si>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</si>
  <si>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</si>
  <si>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</si>
  <si>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</si>
  <si>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</si>
  <si>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</si>
  <si>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</si>
  <si>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</si>
  <si>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</si>
  <si>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</si>
  <si>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</si>
  <si>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</si>
  <si>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</si>
  <si>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</si>
  <si>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</si>
  <si>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</si>
  <si>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</si>
  <si>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</si>
  <si>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</si>
  <si>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</si>
  <si>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</si>
  <si>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</si>
  <si>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</si>
  <si>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</si>
  <si>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</si>
  <si>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</si>
  <si>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</si>
  <si>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</si>
  <si>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</si>
  <si>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</si>
  <si>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</si>
  <si>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</si>
  <si>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</si>
  <si>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</si>
  <si>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</si>
  <si>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</si>
  <si>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</si>
  <si>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</si>
  <si>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</si>
  <si>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</si>
  <si>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</si>
  <si>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</si>
  <si>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</si>
  <si>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</si>
  <si>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</si>
  <si>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</si>
  <si>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</si>
  <si>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</si>
  <si>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</si>
  <si>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</si>
  <si>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</si>
  <si>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</si>
  <si>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</si>
  <si>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</si>
  <si>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</si>
  <si>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</si>
  <si>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</si>
  <si>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</si>
  <si>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</si>
  <si>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</si>
  <si>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</si>
  <si>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</si>
  <si>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</si>
  <si>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</si>
  <si>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</si>
  <si>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</si>
  <si>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</si>
  <si>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</si>
  <si>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</si>
  <si>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</si>
  <si>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</si>
  <si>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</si>
  <si>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</si>
  <si>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</si>
  <si>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</si>
  <si>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</si>
  <si>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</si>
  <si>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</si>
  <si>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</si>
  <si>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</si>
  <si>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</si>
  <si>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</si>
  <si>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</si>
  <si>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</si>
  <si>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</si>
  <si>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</si>
  <si>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</si>
  <si>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</si>
  <si>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</si>
  <si>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</si>
  <si>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</si>
  <si>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</si>
  <si>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</si>
  <si>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</si>
  <si>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</si>
  <si>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</si>
  <si>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</si>
  <si>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</si>
  <si>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</si>
  <si>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</si>
  <si>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</si>
  <si>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</si>
  <si>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</si>
  <si>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</si>
  <si>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</si>
  <si>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</si>
  <si>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</si>
  <si>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</si>
  <si>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</si>
  <si>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</si>
  <si>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</si>
  <si>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</si>
  <si>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</si>
  <si>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</si>
  <si>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</si>
  <si>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</si>
  <si>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</si>
  <si>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</si>
  <si>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</si>
  <si>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</si>
  <si>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</si>
  <si>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</si>
  <si>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</si>
  <si>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</si>
  <si>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</si>
  <si>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</si>
  <si>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</si>
  <si>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</si>
  <si>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</si>
  <si>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</si>
  <si>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</si>
  <si>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</si>
  <si>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</si>
  <si>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</si>
  <si>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</si>
  <si>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</si>
  <si>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Tekući projekt T100021 Pomoćnici u nastavi-Mladi za mlade</t>
  </si>
  <si>
    <t xml:space="preserve">Tekući projekt T100022 Prsten potpore- Pomoćnici u nastavi za učenike s teškoćama u razvoju </t>
  </si>
  <si>
    <t>Izvor 1. Opći prihodi i primici</t>
  </si>
  <si>
    <t>T 100022</t>
  </si>
  <si>
    <t>Prsten potpore-pomoćnici u nastavi za učenike s teškoćama u razvoju</t>
  </si>
  <si>
    <t>T 100021</t>
  </si>
  <si>
    <t>Izvor 5. Pomoći  Prsten potpore-pomoćnici u nastavi za učenike s teškoćama u razvoju</t>
  </si>
  <si>
    <t>Instrumenti,uređaji i strojevi</t>
  </si>
  <si>
    <t>U Svetom Ivanu Zelini, 28.12.2015.</t>
  </si>
  <si>
    <r>
      <t xml:space="preserve">PLAN RASHODA I IZDATAKA 28.12.2015. </t>
    </r>
    <r>
      <rPr>
        <b/>
        <sz val="12"/>
        <color indexed="10"/>
        <rFont val="Arial"/>
        <family val="2"/>
      </rPr>
      <t>REBALANS 3</t>
    </r>
  </si>
  <si>
    <t>Ravnatelj Gordana Čosić :</t>
  </si>
  <si>
    <t>Predsjednik ŠO Irena Hrženjak :</t>
  </si>
  <si>
    <r>
  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 </t>
    </r>
    <r>
      <rPr>
        <b/>
        <sz val="14"/>
        <color indexed="10"/>
        <rFont val="Arial"/>
        <family val="2"/>
      </rPr>
      <t>REBALANS 3</t>
    </r>
  </si>
  <si>
    <r>
      <t xml:space="preserve">PRIJEDLOG PLANA ZA 2015.
</t>
    </r>
    <r>
      <rPr>
        <b/>
        <sz val="7"/>
        <color indexed="10"/>
        <rFont val="Arial"/>
        <family val="2"/>
      </rPr>
      <t>REBALANS 3 28.12.2015.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</si>
  <si>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REBALANS 28.12.2015.  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</si>
  <si>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28</t>
    </r>
    <r>
      <rPr>
        <b/>
        <sz val="7"/>
        <color indexed="10"/>
        <rFont val="Arial"/>
        <family val="2"/>
      </rPr>
      <t xml:space="preserve">.12.2015.  </t>
    </r>
  </si>
  <si>
    <r>
      <t xml:space="preserve">Vlastiti prihodi
</t>
    </r>
    <r>
      <rPr>
        <b/>
        <sz val="7"/>
        <color indexed="10"/>
        <rFont val="Arial"/>
        <family val="2"/>
      </rPr>
      <t>REBALANS 28</t>
    </r>
    <r>
      <rPr>
        <b/>
        <sz val="7"/>
        <color indexed="10"/>
        <rFont val="Arial"/>
        <family val="2"/>
      </rPr>
      <t xml:space="preserve">.12.2015.  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</si>
  <si>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28.12.2015.</t>
    </r>
  </si>
  <si>
    <r>
      <t xml:space="preserve">Pomoći
</t>
    </r>
    <r>
      <rPr>
        <b/>
        <sz val="7"/>
        <color indexed="10"/>
        <rFont val="Arial"/>
        <family val="2"/>
      </rPr>
      <t>REBALANS 28.12.2015.</t>
    </r>
  </si>
  <si>
    <r>
      <t xml:space="preserve">Donacije
</t>
    </r>
    <r>
      <rPr>
        <b/>
        <sz val="7"/>
        <color indexed="10"/>
        <rFont val="Arial"/>
        <family val="2"/>
      </rPr>
      <t>REBALANS 28.12.2015.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</si>
</sst>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4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4" fontId="44" fillId="52" borderId="43" xfId="0" applyNumberFormat="1" applyFont="1" applyFill="1" applyBorder="1" applyAlignment="1" applyProtection="1">
      <alignment/>
      <protection/>
    </xf>
    <xf numFmtId="4" fontId="44" fillId="0" borderId="45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/>
      <protection/>
    </xf>
    <xf numFmtId="0" fontId="0" fillId="51" borderId="41" xfId="0" applyNumberForma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9" t="s">
        <v>140</v>
      </c>
      <c r="B1" s="209"/>
      <c r="C1" s="209"/>
      <c r="D1" s="209"/>
      <c r="E1" s="209"/>
      <c r="F1" s="209"/>
      <c r="G1" s="209"/>
      <c r="H1" s="209"/>
    </row>
    <row r="2" spans="1:8" s="72" customFormat="1" ht="26.25" customHeight="1">
      <c r="A2" s="209" t="s">
        <v>48</v>
      </c>
      <c r="B2" s="209"/>
      <c r="C2" s="209"/>
      <c r="D2" s="209"/>
      <c r="E2" s="209"/>
      <c r="F2" s="209"/>
      <c r="G2" s="220"/>
      <c r="H2" s="220"/>
    </row>
    <row r="3" spans="1:8" ht="25.5" customHeight="1">
      <c r="A3" s="209"/>
      <c r="B3" s="209"/>
      <c r="C3" s="209"/>
      <c r="D3" s="209"/>
      <c r="E3" s="209"/>
      <c r="F3" s="209"/>
      <c r="G3" s="209"/>
      <c r="H3" s="211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14" t="s">
        <v>49</v>
      </c>
      <c r="B6" s="213"/>
      <c r="C6" s="213"/>
      <c r="D6" s="213"/>
      <c r="E6" s="219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14" t="s">
        <v>3</v>
      </c>
      <c r="B7" s="213"/>
      <c r="C7" s="213"/>
      <c r="D7" s="213"/>
      <c r="E7" s="219"/>
      <c r="F7" s="83">
        <v>10789589</v>
      </c>
      <c r="G7" s="83">
        <v>10789589</v>
      </c>
      <c r="H7" s="83">
        <v>10789589</v>
      </c>
    </row>
    <row r="8" spans="1:8" ht="22.5" customHeight="1">
      <c r="A8" s="221" t="s">
        <v>4</v>
      </c>
      <c r="B8" s="219"/>
      <c r="C8" s="219"/>
      <c r="D8" s="219"/>
      <c r="E8" s="219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12" t="s">
        <v>5</v>
      </c>
      <c r="B10" s="213"/>
      <c r="C10" s="213"/>
      <c r="D10" s="213"/>
      <c r="E10" s="222"/>
      <c r="F10" s="84">
        <v>10446389</v>
      </c>
      <c r="G10" s="84">
        <v>10446389</v>
      </c>
      <c r="H10" s="84">
        <v>10446389</v>
      </c>
    </row>
    <row r="11" spans="1:8" ht="22.5" customHeight="1">
      <c r="A11" s="221" t="s">
        <v>6</v>
      </c>
      <c r="B11" s="219"/>
      <c r="C11" s="219"/>
      <c r="D11" s="219"/>
      <c r="E11" s="219"/>
      <c r="F11" s="84">
        <v>343200</v>
      </c>
      <c r="G11" s="84">
        <v>343200</v>
      </c>
      <c r="H11" s="84">
        <v>343200</v>
      </c>
    </row>
    <row r="12" spans="1:8" ht="22.5" customHeight="1">
      <c r="A12" s="212" t="s">
        <v>7</v>
      </c>
      <c r="B12" s="213"/>
      <c r="C12" s="213"/>
      <c r="D12" s="213"/>
      <c r="E12" s="213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09"/>
      <c r="B13" s="210"/>
      <c r="C13" s="210"/>
      <c r="D13" s="210"/>
      <c r="E13" s="210"/>
      <c r="F13" s="211"/>
      <c r="G13" s="211"/>
      <c r="H13" s="211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15" t="s">
        <v>8</v>
      </c>
      <c r="B15" s="216"/>
      <c r="C15" s="216"/>
      <c r="D15" s="216"/>
      <c r="E15" s="217"/>
      <c r="F15" s="86">
        <v>0</v>
      </c>
      <c r="G15" s="86">
        <v>0</v>
      </c>
      <c r="H15" s="84">
        <v>0</v>
      </c>
    </row>
    <row r="16" spans="1:8" s="67" customFormat="1" ht="25.5" customHeight="1">
      <c r="A16" s="218"/>
      <c r="B16" s="210"/>
      <c r="C16" s="210"/>
      <c r="D16" s="210"/>
      <c r="E16" s="210"/>
      <c r="F16" s="211"/>
      <c r="G16" s="211"/>
      <c r="H16" s="211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14" t="s">
        <v>9</v>
      </c>
      <c r="B18" s="213"/>
      <c r="C18" s="213"/>
      <c r="D18" s="213"/>
      <c r="E18" s="213"/>
      <c r="F18" s="83"/>
      <c r="G18" s="83"/>
      <c r="H18" s="83"/>
    </row>
    <row r="19" spans="1:8" s="67" customFormat="1" ht="22.5" customHeight="1">
      <c r="A19" s="214" t="s">
        <v>10</v>
      </c>
      <c r="B19" s="213"/>
      <c r="C19" s="213"/>
      <c r="D19" s="213"/>
      <c r="E19" s="213"/>
      <c r="F19" s="83"/>
      <c r="G19" s="83"/>
      <c r="H19" s="83"/>
    </row>
    <row r="20" spans="1:8" s="67" customFormat="1" ht="22.5" customHeight="1">
      <c r="A20" s="212" t="s">
        <v>11</v>
      </c>
      <c r="B20" s="213"/>
      <c r="C20" s="213"/>
      <c r="D20" s="213"/>
      <c r="E20" s="213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12" t="s">
        <v>12</v>
      </c>
      <c r="B22" s="213"/>
      <c r="C22" s="213"/>
      <c r="D22" s="213"/>
      <c r="E22" s="213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76" sqref="O76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customWidth="1"/>
    <col min="10" max="11" width="7.00390625" style="2" customWidth="1"/>
    <col min="12" max="16384" width="11.421875" style="10" customWidth="1"/>
  </cols>
  <sheetData>
    <row r="1" spans="1:11" ht="20.25" customHeight="1">
      <c r="A1" s="233" t="s">
        <v>190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11" customFormat="1" ht="57.75">
      <c r="A2" s="157" t="s">
        <v>29</v>
      </c>
      <c r="B2" s="156" t="s">
        <v>30</v>
      </c>
      <c r="C2" s="157" t="s">
        <v>194</v>
      </c>
      <c r="D2" s="157" t="s">
        <v>195</v>
      </c>
      <c r="E2" s="157" t="s">
        <v>196</v>
      </c>
      <c r="F2" s="158" t="s">
        <v>197</v>
      </c>
      <c r="G2" s="158" t="s">
        <v>198</v>
      </c>
      <c r="H2" s="158" t="s">
        <v>199</v>
      </c>
      <c r="I2" s="157" t="s">
        <v>200</v>
      </c>
      <c r="J2" s="159" t="s">
        <v>22</v>
      </c>
      <c r="K2" s="159" t="s">
        <v>23</v>
      </c>
    </row>
    <row r="3" spans="1:11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</row>
    <row r="4" spans="1:3" s="11" customFormat="1" ht="12.75">
      <c r="A4" s="93"/>
      <c r="B4" s="184" t="s">
        <v>103</v>
      </c>
      <c r="C4"/>
    </row>
    <row r="5" spans="1:11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93"/>
      <c r="B9" s="240" t="s">
        <v>88</v>
      </c>
      <c r="C9" s="235"/>
      <c r="D9" s="235"/>
      <c r="E9" s="235"/>
      <c r="F9" s="235"/>
      <c r="G9" s="235"/>
      <c r="H9" s="235"/>
      <c r="I9"/>
      <c r="J9" s="10"/>
      <c r="K9" s="10"/>
    </row>
    <row r="10" spans="1:2" s="11" customFormat="1" ht="12.75">
      <c r="A10" s="93"/>
      <c r="B10" s="107"/>
    </row>
    <row r="11" spans="1:11" s="11" customFormat="1" ht="12.75" customHeight="1">
      <c r="A11" s="139" t="s">
        <v>89</v>
      </c>
      <c r="B11" s="236" t="s">
        <v>113</v>
      </c>
      <c r="C11" s="237"/>
      <c r="D11" s="198"/>
      <c r="E11" s="197"/>
      <c r="F11" s="197"/>
      <c r="G11" s="197"/>
      <c r="H11" s="197"/>
      <c r="I11" s="197"/>
      <c r="J11" s="197"/>
      <c r="K11" s="197"/>
    </row>
    <row r="12" spans="1:11" s="11" customFormat="1" ht="12.75">
      <c r="A12" s="125">
        <v>3</v>
      </c>
      <c r="B12" s="126" t="s">
        <v>32</v>
      </c>
      <c r="C12" s="127">
        <f>C13+C21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</row>
    <row r="13" spans="1:11" s="11" customFormat="1" ht="12.75">
      <c r="A13" s="129">
        <v>31</v>
      </c>
      <c r="B13" s="130" t="s">
        <v>33</v>
      </c>
      <c r="C13" s="131">
        <f>C14+C16+C18</f>
        <v>8481578</v>
      </c>
      <c r="D13" s="131">
        <f>D14+D16+D18</f>
        <v>8372373</v>
      </c>
      <c r="E13" s="131"/>
      <c r="F13" s="131"/>
      <c r="G13" s="131"/>
      <c r="H13" s="131">
        <f>H14+H16+H18</f>
        <v>109205</v>
      </c>
      <c r="I13" s="131"/>
      <c r="J13" s="131"/>
      <c r="K13" s="131"/>
    </row>
    <row r="14" spans="1:11" ht="12.75">
      <c r="A14" s="152">
        <v>311</v>
      </c>
      <c r="B14" s="110" t="s">
        <v>34</v>
      </c>
      <c r="C14" s="128">
        <f>C15</f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</row>
    <row r="15" spans="1:11" ht="12.75">
      <c r="A15" s="108">
        <v>3111</v>
      </c>
      <c r="B15" s="109" t="s">
        <v>70</v>
      </c>
      <c r="C15" s="112">
        <f>D15+E15+F15+G15+H15+I15</f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</row>
    <row r="16" spans="1:11" ht="12.75">
      <c r="A16" s="152">
        <v>312</v>
      </c>
      <c r="B16" s="110" t="s">
        <v>35</v>
      </c>
      <c r="C16" s="128">
        <f>C17</f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</row>
    <row r="17" spans="1:11" ht="12.75">
      <c r="A17" s="108">
        <v>3121</v>
      </c>
      <c r="B17" s="109" t="s">
        <v>35</v>
      </c>
      <c r="C17" s="112">
        <f>D17+E17+F17+G17+H17+I17</f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</row>
    <row r="18" spans="1:11" ht="12.75">
      <c r="A18" s="152">
        <v>313</v>
      </c>
      <c r="B18" s="110" t="s">
        <v>36</v>
      </c>
      <c r="C18" s="128">
        <f>C20+C19</f>
        <v>1258479</v>
      </c>
      <c r="D18" s="128">
        <f>SUM(D19:D20)</f>
        <v>1242373</v>
      </c>
      <c r="E18" s="128"/>
      <c r="F18" s="128"/>
      <c r="G18" s="128"/>
      <c r="H18" s="128">
        <f>H19+H20</f>
        <v>16106</v>
      </c>
      <c r="I18" s="128"/>
      <c r="J18" s="128"/>
      <c r="K18" s="128"/>
    </row>
    <row r="19" spans="1:11" ht="12.75">
      <c r="A19" s="108">
        <v>3132</v>
      </c>
      <c r="B19" s="109" t="s">
        <v>71</v>
      </c>
      <c r="C19" s="112">
        <f>D19+E19+F19+G19+H19+I19</f>
        <v>1097430</v>
      </c>
      <c r="D19" s="112">
        <v>1083465</v>
      </c>
      <c r="E19" s="112"/>
      <c r="F19" s="112"/>
      <c r="G19" s="112"/>
      <c r="H19" s="112">
        <v>13965</v>
      </c>
      <c r="I19" s="112"/>
      <c r="J19" s="112"/>
      <c r="K19" s="112"/>
    </row>
    <row r="20" spans="1:11" ht="15.75" customHeight="1">
      <c r="A20" s="108">
        <v>3133</v>
      </c>
      <c r="B20" s="109" t="s">
        <v>72</v>
      </c>
      <c r="C20" s="112">
        <f>D20+E20+F20+G20+H20+I20</f>
        <v>161049</v>
      </c>
      <c r="D20" s="112">
        <v>158908</v>
      </c>
      <c r="E20" s="112"/>
      <c r="F20" s="112"/>
      <c r="G20" s="112"/>
      <c r="H20" s="112">
        <v>2141</v>
      </c>
      <c r="I20" s="112"/>
      <c r="J20" s="112"/>
      <c r="K20" s="112"/>
    </row>
    <row r="21" spans="1:11" ht="15.75" customHeight="1">
      <c r="A21" s="129">
        <v>32</v>
      </c>
      <c r="B21" s="130" t="s">
        <v>37</v>
      </c>
      <c r="C21" s="131">
        <f>C22</f>
        <v>506710</v>
      </c>
      <c r="D21" s="131">
        <f>D22</f>
        <v>497271</v>
      </c>
      <c r="E21" s="148"/>
      <c r="F21" s="148"/>
      <c r="G21" s="148"/>
      <c r="H21" s="131">
        <f>H22</f>
        <v>9439</v>
      </c>
      <c r="I21" s="148"/>
      <c r="J21" s="148"/>
      <c r="K21" s="148"/>
    </row>
    <row r="22" spans="1:11" ht="15.75" customHeight="1">
      <c r="A22" s="152">
        <v>321</v>
      </c>
      <c r="B22" s="110" t="s">
        <v>38</v>
      </c>
      <c r="C22" s="153">
        <f>C23</f>
        <v>506710</v>
      </c>
      <c r="D22" s="153">
        <f>D23</f>
        <v>497271</v>
      </c>
      <c r="E22" s="153"/>
      <c r="F22" s="153"/>
      <c r="G22" s="153"/>
      <c r="H22" s="153">
        <f>H23</f>
        <v>9439</v>
      </c>
      <c r="I22" s="153"/>
      <c r="J22" s="153"/>
      <c r="K22" s="153"/>
    </row>
    <row r="23" spans="1:11" ht="15.75" customHeight="1">
      <c r="A23" s="114">
        <v>3212</v>
      </c>
      <c r="B23" s="134" t="s">
        <v>86</v>
      </c>
      <c r="C23" s="115">
        <f>D23+E23+F23+G23+H23+I23</f>
        <v>506710</v>
      </c>
      <c r="D23" s="115">
        <v>497271</v>
      </c>
      <c r="E23" s="115"/>
      <c r="F23" s="115"/>
      <c r="G23" s="115"/>
      <c r="H23" s="115">
        <v>9439</v>
      </c>
      <c r="I23" s="115"/>
      <c r="J23" s="115"/>
      <c r="K23" s="115"/>
    </row>
    <row r="24" spans="1:11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5.75" customHeight="1">
      <c r="A28" s="92"/>
      <c r="B28" s="14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5.75" customHeight="1">
      <c r="A29" s="92"/>
      <c r="B29" s="14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ht="15.75" customHeight="1">
      <c r="A30" s="92"/>
      <c r="B30" s="14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5.75" customHeight="1">
      <c r="A31" s="92"/>
      <c r="B31" s="14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1" ht="15.75" customHeight="1">
      <c r="A32" s="92"/>
      <c r="B32" s="14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.75" customHeight="1">
      <c r="A33" s="92"/>
      <c r="B33" s="14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5.75" customHeight="1">
      <c r="A34" s="92"/>
      <c r="B34" s="241" t="s">
        <v>125</v>
      </c>
      <c r="C34" s="242"/>
      <c r="D34" s="242"/>
      <c r="E34" s="242"/>
      <c r="F34" s="242"/>
      <c r="G34" s="242"/>
      <c r="H34" s="242"/>
      <c r="I34" s="242"/>
      <c r="J34" s="242"/>
      <c r="K34" s="242"/>
    </row>
    <row r="35" spans="1:11" ht="15.75" customHeight="1">
      <c r="A35" s="92"/>
      <c r="B35" s="14" t="s">
        <v>92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5.75" customHeight="1">
      <c r="A36" s="141" t="s">
        <v>89</v>
      </c>
      <c r="B36" s="142" t="s">
        <v>82</v>
      </c>
      <c r="C36" s="138"/>
      <c r="D36" s="138"/>
      <c r="E36" s="138"/>
      <c r="F36" s="138"/>
      <c r="G36" s="138"/>
      <c r="H36" s="138"/>
      <c r="I36" s="138"/>
      <c r="J36" s="138"/>
      <c r="K36" s="138"/>
    </row>
    <row r="37" spans="1:11" ht="15.75" customHeight="1">
      <c r="A37" s="125">
        <v>3</v>
      </c>
      <c r="B37" s="126" t="s">
        <v>32</v>
      </c>
      <c r="C37" s="127">
        <f>D37+E37+F37+G37+H37+I37</f>
        <v>1171479</v>
      </c>
      <c r="D37" s="127">
        <f aca="true" t="shared" si="0" ref="D37:K37">D38+D69+D73</f>
        <v>107750</v>
      </c>
      <c r="E37" s="127">
        <f t="shared" si="0"/>
        <v>754333</v>
      </c>
      <c r="F37" s="127">
        <f>F38+F69+F73</f>
        <v>32130</v>
      </c>
      <c r="G37" s="127">
        <f t="shared" si="0"/>
        <v>207000</v>
      </c>
      <c r="H37" s="127">
        <f t="shared" si="0"/>
        <v>6866</v>
      </c>
      <c r="I37" s="188">
        <f t="shared" si="0"/>
        <v>63400</v>
      </c>
      <c r="J37" s="127">
        <f t="shared" si="0"/>
        <v>0</v>
      </c>
      <c r="K37" s="127">
        <f t="shared" si="0"/>
        <v>0</v>
      </c>
    </row>
    <row r="38" spans="1:11" s="11" customFormat="1" ht="12.75">
      <c r="A38" s="129">
        <v>32</v>
      </c>
      <c r="B38" s="130" t="s">
        <v>37</v>
      </c>
      <c r="C38" s="131">
        <f>C39+C44+C51+C61+C63</f>
        <v>1093572</v>
      </c>
      <c r="D38" s="131">
        <f>D39+D44+D51+D61+D63</f>
        <v>71000</v>
      </c>
      <c r="E38" s="131">
        <f>E39+E44+E51+E63+E61</f>
        <v>715634</v>
      </c>
      <c r="F38" s="131">
        <f>F39+F44+F51+F63+F61</f>
        <v>29672</v>
      </c>
      <c r="G38" s="131">
        <f>G39+G44+G51+G61+G63</f>
        <v>207000</v>
      </c>
      <c r="H38" s="131">
        <f>H39+H44+H51+H63</f>
        <v>6866</v>
      </c>
      <c r="I38" s="187">
        <f>I39+I44+I51+I61+I63</f>
        <v>63400</v>
      </c>
      <c r="J38" s="131">
        <f>J41+J63</f>
        <v>0</v>
      </c>
      <c r="K38" s="131">
        <f>K41+K63</f>
        <v>0</v>
      </c>
    </row>
    <row r="39" spans="1:11" ht="12.75">
      <c r="A39" s="152">
        <v>321</v>
      </c>
      <c r="B39" s="110" t="s">
        <v>38</v>
      </c>
      <c r="C39" s="128">
        <f aca="true" t="shared" si="1" ref="C39:C50">D39+E39+F39+G39+H39+I39</f>
        <v>47700</v>
      </c>
      <c r="D39" s="153">
        <f>SUM(D40:D43)</f>
        <v>0</v>
      </c>
      <c r="E39" s="128">
        <f>E40+E41+E42+E43</f>
        <v>29200</v>
      </c>
      <c r="F39" s="128">
        <f>SUM(F40:F43)</f>
        <v>3500</v>
      </c>
      <c r="G39" s="128">
        <f>SUM(G40:G42)</f>
        <v>15000</v>
      </c>
      <c r="H39" s="128">
        <f>H40+H41+H42+H43</f>
        <v>0</v>
      </c>
      <c r="I39" s="128">
        <f>SUM(I40:I42)</f>
        <v>0</v>
      </c>
      <c r="J39" s="128">
        <f>SUM(J40:J42)</f>
        <v>0</v>
      </c>
      <c r="K39" s="128">
        <f>SUM(K40:K42)</f>
        <v>0</v>
      </c>
    </row>
    <row r="40" spans="1:11" ht="12.75">
      <c r="A40" s="108">
        <v>3211</v>
      </c>
      <c r="B40" s="109" t="s">
        <v>65</v>
      </c>
      <c r="C40" s="112">
        <f t="shared" si="1"/>
        <v>40505</v>
      </c>
      <c r="D40" s="112"/>
      <c r="E40" s="112">
        <v>23005</v>
      </c>
      <c r="F40" s="112">
        <v>2500</v>
      </c>
      <c r="G40" s="112">
        <v>15000</v>
      </c>
      <c r="H40" s="112"/>
      <c r="I40" s="112"/>
      <c r="J40" s="112"/>
      <c r="K40" s="112"/>
    </row>
    <row r="41" spans="1:11" ht="12.75">
      <c r="A41" s="108">
        <v>3212</v>
      </c>
      <c r="B41" s="109" t="s">
        <v>66</v>
      </c>
      <c r="C41" s="112">
        <f t="shared" si="1"/>
        <v>0</v>
      </c>
      <c r="D41" s="112"/>
      <c r="E41" s="112"/>
      <c r="F41" s="112"/>
      <c r="G41" s="112"/>
      <c r="H41" s="112"/>
      <c r="I41" s="112"/>
      <c r="J41" s="112"/>
      <c r="K41" s="112"/>
    </row>
    <row r="42" spans="1:11" ht="12.75">
      <c r="A42" s="108">
        <v>3213</v>
      </c>
      <c r="B42" s="109" t="s">
        <v>67</v>
      </c>
      <c r="C42" s="112">
        <f t="shared" si="1"/>
        <v>4895</v>
      </c>
      <c r="D42" s="112"/>
      <c r="E42" s="112">
        <v>4395</v>
      </c>
      <c r="F42" s="112">
        <v>500</v>
      </c>
      <c r="G42" s="112"/>
      <c r="H42" s="112"/>
      <c r="I42" s="112"/>
      <c r="J42" s="112"/>
      <c r="K42" s="112"/>
    </row>
    <row r="43" spans="1:11" ht="12.75">
      <c r="A43" s="108">
        <v>3214</v>
      </c>
      <c r="B43" s="109" t="s">
        <v>77</v>
      </c>
      <c r="C43" s="112">
        <f t="shared" si="1"/>
        <v>2300</v>
      </c>
      <c r="D43" s="112"/>
      <c r="E43" s="112">
        <v>1800</v>
      </c>
      <c r="F43" s="112">
        <v>500</v>
      </c>
      <c r="G43" s="112"/>
      <c r="H43" s="112"/>
      <c r="I43" s="112"/>
      <c r="J43" s="112"/>
      <c r="K43" s="112"/>
    </row>
    <row r="44" spans="1:11" ht="12.75">
      <c r="A44" s="152">
        <v>322</v>
      </c>
      <c r="B44" s="110" t="s">
        <v>39</v>
      </c>
      <c r="C44" s="128">
        <f t="shared" si="1"/>
        <v>520061</v>
      </c>
      <c r="D44" s="128">
        <f>SUM(D45:D50)</f>
        <v>1200</v>
      </c>
      <c r="E44" s="128">
        <f>E45+E46+E47+E48+E49+E50</f>
        <v>457373</v>
      </c>
      <c r="F44" s="128">
        <f>SUM(F45:F50)</f>
        <v>11122</v>
      </c>
      <c r="G44" s="128">
        <f>SUM(G45:G50)</f>
        <v>600</v>
      </c>
      <c r="H44" s="128">
        <f>SUM(H45:H50)</f>
        <v>4366</v>
      </c>
      <c r="I44" s="186">
        <f>SUM(I45:I49)</f>
        <v>45400</v>
      </c>
      <c r="J44" s="128">
        <f>SUM(J45:J49)</f>
        <v>0</v>
      </c>
      <c r="K44" s="128">
        <f>SUM(K45:K49)</f>
        <v>0</v>
      </c>
    </row>
    <row r="45" spans="1:11" ht="12.75">
      <c r="A45" s="108">
        <v>3221</v>
      </c>
      <c r="B45" s="109" t="s">
        <v>51</v>
      </c>
      <c r="C45" s="112">
        <f t="shared" si="1"/>
        <v>87936</v>
      </c>
      <c r="D45" s="112">
        <v>1200</v>
      </c>
      <c r="E45" s="112">
        <v>81735</v>
      </c>
      <c r="F45" s="112">
        <v>35</v>
      </c>
      <c r="G45" s="164">
        <v>600</v>
      </c>
      <c r="H45" s="112">
        <v>4366</v>
      </c>
      <c r="I45" s="112"/>
      <c r="J45" s="112"/>
      <c r="K45" s="112"/>
    </row>
    <row r="46" spans="1:11" ht="12.75">
      <c r="A46" s="108">
        <v>3222</v>
      </c>
      <c r="B46" s="109" t="s">
        <v>68</v>
      </c>
      <c r="C46" s="112">
        <f t="shared" si="1"/>
        <v>44400</v>
      </c>
      <c r="D46" s="112"/>
      <c r="E46" s="112"/>
      <c r="F46" s="112"/>
      <c r="G46" s="164"/>
      <c r="H46" s="113"/>
      <c r="I46" s="185">
        <v>44400</v>
      </c>
      <c r="J46" s="112"/>
      <c r="K46" s="112"/>
    </row>
    <row r="47" spans="1:11" ht="12.75">
      <c r="A47" s="108">
        <v>3223</v>
      </c>
      <c r="B47" s="109" t="s">
        <v>52</v>
      </c>
      <c r="C47" s="112">
        <f t="shared" si="1"/>
        <v>255876</v>
      </c>
      <c r="D47" s="112"/>
      <c r="E47" s="112">
        <v>247296</v>
      </c>
      <c r="F47" s="112">
        <v>8580</v>
      </c>
      <c r="G47" s="164"/>
      <c r="H47" s="112"/>
      <c r="I47" s="112"/>
      <c r="J47" s="112"/>
      <c r="K47" s="112"/>
    </row>
    <row r="48" spans="1:11" ht="16.5" customHeight="1">
      <c r="A48" s="108">
        <v>3224</v>
      </c>
      <c r="B48" s="109" t="s">
        <v>53</v>
      </c>
      <c r="C48" s="112">
        <f t="shared" si="1"/>
        <v>62677</v>
      </c>
      <c r="D48" s="112"/>
      <c r="E48" s="112">
        <v>62677</v>
      </c>
      <c r="F48" s="112"/>
      <c r="G48" s="164"/>
      <c r="H48" s="112"/>
      <c r="I48" s="112"/>
      <c r="J48" s="112"/>
      <c r="K48" s="112"/>
    </row>
    <row r="49" spans="1:11" ht="16.5" customHeight="1">
      <c r="A49" s="108">
        <v>3225</v>
      </c>
      <c r="B49" s="109" t="s">
        <v>54</v>
      </c>
      <c r="C49" s="112">
        <f t="shared" si="1"/>
        <v>66103</v>
      </c>
      <c r="D49" s="112"/>
      <c r="E49" s="112">
        <v>62596</v>
      </c>
      <c r="F49" s="112">
        <v>2507</v>
      </c>
      <c r="G49" s="164"/>
      <c r="H49" s="112"/>
      <c r="I49" s="185">
        <v>1000</v>
      </c>
      <c r="J49" s="112"/>
      <c r="K49" s="112"/>
    </row>
    <row r="50" spans="1:11" ht="16.5" customHeight="1">
      <c r="A50" s="108">
        <v>3227</v>
      </c>
      <c r="B50" s="109" t="s">
        <v>76</v>
      </c>
      <c r="C50" s="112">
        <f t="shared" si="1"/>
        <v>3069</v>
      </c>
      <c r="D50" s="112"/>
      <c r="E50" s="112">
        <v>3069</v>
      </c>
      <c r="F50" s="112"/>
      <c r="G50" s="164"/>
      <c r="H50" s="112"/>
      <c r="I50" s="112"/>
      <c r="J50" s="112"/>
      <c r="K50" s="112"/>
    </row>
    <row r="51" spans="1:11" ht="12.75">
      <c r="A51" s="152">
        <v>323</v>
      </c>
      <c r="B51" s="110" t="s">
        <v>40</v>
      </c>
      <c r="C51" s="128">
        <f>SUM(C52:C60)</f>
        <v>340696</v>
      </c>
      <c r="D51" s="128">
        <f>SUM(D52:D60)</f>
        <v>0</v>
      </c>
      <c r="E51" s="128">
        <f>SUM(E52:E60)</f>
        <v>220696</v>
      </c>
      <c r="F51" s="128"/>
      <c r="G51" s="128">
        <f>SUM(G52:G60)</f>
        <v>120000</v>
      </c>
      <c r="H51" s="128"/>
      <c r="I51" s="128">
        <v>0</v>
      </c>
      <c r="J51" s="128">
        <f>SUM(J52:J68)</f>
        <v>0</v>
      </c>
      <c r="K51" s="128">
        <f>SUM(K52:K68)</f>
        <v>0</v>
      </c>
    </row>
    <row r="52" spans="1:11" ht="12.75">
      <c r="A52" s="108">
        <v>3231</v>
      </c>
      <c r="B52" s="109" t="s">
        <v>55</v>
      </c>
      <c r="C52" s="112">
        <f aca="true" t="shared" si="2" ref="C52:C60">D52+E52+F52+G52+H52+I52</f>
        <v>23835</v>
      </c>
      <c r="D52" s="112"/>
      <c r="E52" s="112">
        <v>23835</v>
      </c>
      <c r="F52" s="112"/>
      <c r="G52" s="164"/>
      <c r="H52" s="112"/>
      <c r="I52" s="112"/>
      <c r="J52" s="112"/>
      <c r="K52" s="112"/>
    </row>
    <row r="53" spans="1:11" ht="12.75">
      <c r="A53" s="108">
        <v>3232</v>
      </c>
      <c r="B53" s="109" t="s">
        <v>56</v>
      </c>
      <c r="C53" s="112">
        <f t="shared" si="2"/>
        <v>85056</v>
      </c>
      <c r="D53" s="112"/>
      <c r="E53" s="112">
        <v>85056</v>
      </c>
      <c r="F53" s="112"/>
      <c r="G53" s="164"/>
      <c r="H53" s="112"/>
      <c r="I53" s="112"/>
      <c r="J53" s="112"/>
      <c r="K53" s="112"/>
    </row>
    <row r="54" spans="1:11" ht="12.75">
      <c r="A54" s="108">
        <v>3233</v>
      </c>
      <c r="B54" s="109" t="s">
        <v>57</v>
      </c>
      <c r="C54" s="112">
        <f t="shared" si="2"/>
        <v>0</v>
      </c>
      <c r="D54" s="112"/>
      <c r="E54" s="112"/>
      <c r="F54" s="112"/>
      <c r="G54" s="164"/>
      <c r="H54" s="112"/>
      <c r="I54" s="112"/>
      <c r="J54" s="112"/>
      <c r="K54" s="112"/>
    </row>
    <row r="55" spans="1:11" ht="12.75">
      <c r="A55" s="108">
        <v>3234</v>
      </c>
      <c r="B55" s="109" t="s">
        <v>58</v>
      </c>
      <c r="C55" s="112">
        <f t="shared" si="2"/>
        <v>52087</v>
      </c>
      <c r="D55" s="112"/>
      <c r="E55" s="112">
        <v>52087</v>
      </c>
      <c r="F55" s="112"/>
      <c r="G55" s="164"/>
      <c r="H55" s="112"/>
      <c r="I55" s="112"/>
      <c r="J55" s="112"/>
      <c r="K55" s="112"/>
    </row>
    <row r="56" spans="1:11" ht="12.75">
      <c r="A56" s="108">
        <v>3235</v>
      </c>
      <c r="B56" s="109" t="s">
        <v>156</v>
      </c>
      <c r="C56" s="112">
        <f t="shared" si="2"/>
        <v>20428</v>
      </c>
      <c r="D56" s="112"/>
      <c r="E56" s="112">
        <v>20428</v>
      </c>
      <c r="F56" s="112"/>
      <c r="G56" s="164"/>
      <c r="H56" s="112"/>
      <c r="I56" s="112"/>
      <c r="J56" s="112"/>
      <c r="K56" s="112"/>
    </row>
    <row r="57" spans="1:11" ht="12.75">
      <c r="A57" s="108">
        <v>3236</v>
      </c>
      <c r="B57" s="109" t="s">
        <v>59</v>
      </c>
      <c r="C57" s="112">
        <f t="shared" si="2"/>
        <v>12240</v>
      </c>
      <c r="D57" s="112"/>
      <c r="E57" s="112">
        <v>12240</v>
      </c>
      <c r="F57" s="112"/>
      <c r="G57" s="164"/>
      <c r="H57" s="112"/>
      <c r="I57" s="112"/>
      <c r="J57" s="112"/>
      <c r="K57" s="112"/>
    </row>
    <row r="58" spans="1:11" ht="12.75">
      <c r="A58" s="108">
        <v>3237</v>
      </c>
      <c r="B58" s="109" t="s">
        <v>60</v>
      </c>
      <c r="C58" s="112">
        <f t="shared" si="2"/>
        <v>132675</v>
      </c>
      <c r="D58" s="112"/>
      <c r="E58" s="112">
        <v>12675</v>
      </c>
      <c r="F58" s="112"/>
      <c r="G58" s="164">
        <v>120000</v>
      </c>
      <c r="H58" s="112"/>
      <c r="I58" s="112"/>
      <c r="J58" s="112"/>
      <c r="K58" s="112"/>
    </row>
    <row r="59" spans="1:11" ht="12.75">
      <c r="A59" s="108">
        <v>3238</v>
      </c>
      <c r="B59" s="109" t="s">
        <v>61</v>
      </c>
      <c r="C59" s="112">
        <f t="shared" si="2"/>
        <v>14066</v>
      </c>
      <c r="D59" s="112"/>
      <c r="E59" s="112">
        <v>14066</v>
      </c>
      <c r="F59" s="112"/>
      <c r="G59" s="164"/>
      <c r="H59" s="112"/>
      <c r="I59" s="112"/>
      <c r="J59" s="112"/>
      <c r="K59" s="112"/>
    </row>
    <row r="60" spans="1:11" ht="12.75">
      <c r="A60" s="108">
        <v>3239</v>
      </c>
      <c r="B60" s="109" t="s">
        <v>69</v>
      </c>
      <c r="C60" s="112">
        <f t="shared" si="2"/>
        <v>309</v>
      </c>
      <c r="D60" s="112"/>
      <c r="E60" s="112">
        <v>309</v>
      </c>
      <c r="F60" s="112"/>
      <c r="G60" s="164"/>
      <c r="H60" s="112"/>
      <c r="I60" s="112"/>
      <c r="J60" s="112"/>
      <c r="K60" s="112"/>
    </row>
    <row r="61" spans="1:11" ht="12.75" customHeight="1">
      <c r="A61" s="152">
        <v>324</v>
      </c>
      <c r="B61" s="110" t="s">
        <v>104</v>
      </c>
      <c r="C61" s="128">
        <f>C62</f>
        <v>34600</v>
      </c>
      <c r="D61" s="128">
        <f>D62</f>
        <v>0</v>
      </c>
      <c r="E61" s="128">
        <f>E62</f>
        <v>2150</v>
      </c>
      <c r="F61" s="128">
        <f>F62</f>
        <v>50</v>
      </c>
      <c r="G61" s="128">
        <f>G62</f>
        <v>32400</v>
      </c>
      <c r="H61" s="153"/>
      <c r="I61" s="153"/>
      <c r="J61" s="153"/>
      <c r="K61" s="153"/>
    </row>
    <row r="62" spans="1:11" ht="12.75" customHeight="1">
      <c r="A62" s="108">
        <v>3241</v>
      </c>
      <c r="B62" s="161" t="s">
        <v>104</v>
      </c>
      <c r="C62" s="112">
        <f>D62+E62+F62+G62+H62+I62</f>
        <v>34600</v>
      </c>
      <c r="D62" s="112"/>
      <c r="E62" s="112">
        <v>2150</v>
      </c>
      <c r="F62" s="112">
        <v>50</v>
      </c>
      <c r="G62" s="112">
        <v>32400</v>
      </c>
      <c r="H62" s="112"/>
      <c r="I62" s="112"/>
      <c r="J62" s="112"/>
      <c r="K62" s="112"/>
    </row>
    <row r="63" spans="1:11" ht="12.75">
      <c r="A63" s="152">
        <v>329</v>
      </c>
      <c r="B63" s="110" t="s">
        <v>41</v>
      </c>
      <c r="C63" s="128">
        <f>SUM(C64:C68)</f>
        <v>150515</v>
      </c>
      <c r="D63" s="128">
        <f>SUM(D64:D68)</f>
        <v>69800</v>
      </c>
      <c r="E63" s="128">
        <f>SUM(E64:E68)</f>
        <v>6215</v>
      </c>
      <c r="F63" s="128">
        <f>F64+F65+F66+F67+F68</f>
        <v>15000</v>
      </c>
      <c r="G63" s="128">
        <f>G68</f>
        <v>39000</v>
      </c>
      <c r="H63" s="128">
        <f>H68</f>
        <v>2500</v>
      </c>
      <c r="I63" s="186">
        <f>I68</f>
        <v>18000</v>
      </c>
      <c r="J63" s="128">
        <f>J68</f>
        <v>0</v>
      </c>
      <c r="K63" s="128">
        <f>K68</f>
        <v>0</v>
      </c>
    </row>
    <row r="64" spans="1:11" ht="12.75">
      <c r="A64" s="162">
        <v>3292</v>
      </c>
      <c r="B64" s="161" t="s">
        <v>105</v>
      </c>
      <c r="C64" s="165">
        <f>D64+E64+F65+G64+H64+I64</f>
        <v>0</v>
      </c>
      <c r="D64" s="163"/>
      <c r="E64" s="163"/>
      <c r="F64" s="163"/>
      <c r="G64" s="165"/>
      <c r="H64" s="163"/>
      <c r="I64" s="163"/>
      <c r="J64" s="163"/>
      <c r="K64" s="163"/>
    </row>
    <row r="65" spans="1:11" ht="12.75">
      <c r="A65" s="162">
        <v>3294</v>
      </c>
      <c r="B65" s="161" t="s">
        <v>106</v>
      </c>
      <c r="C65" s="165">
        <f>D65+E65+F66+G65+H65+I65</f>
        <v>1000</v>
      </c>
      <c r="D65" s="163"/>
      <c r="E65" s="165">
        <v>1000</v>
      </c>
      <c r="F65" s="163"/>
      <c r="G65" s="165"/>
      <c r="H65" s="163"/>
      <c r="I65" s="163"/>
      <c r="J65" s="163"/>
      <c r="K65" s="163"/>
    </row>
    <row r="66" spans="1:11" ht="12.75">
      <c r="A66" s="162">
        <v>3295</v>
      </c>
      <c r="B66" s="161" t="s">
        <v>107</v>
      </c>
      <c r="C66" s="165">
        <f>D66+E66+G66+H66+I66</f>
        <v>33220</v>
      </c>
      <c r="D66" s="165">
        <v>33000</v>
      </c>
      <c r="E66" s="165">
        <v>220</v>
      </c>
      <c r="F66" s="163"/>
      <c r="G66" s="165"/>
      <c r="H66" s="163"/>
      <c r="I66" s="163"/>
      <c r="J66" s="163"/>
      <c r="K66" s="163"/>
    </row>
    <row r="67" spans="1:11" ht="12.75">
      <c r="A67" s="162">
        <v>3296</v>
      </c>
      <c r="B67" s="161" t="s">
        <v>143</v>
      </c>
      <c r="C67" s="165">
        <f>D67+E67+F67+G67+H67+I67</f>
        <v>44500</v>
      </c>
      <c r="D67" s="165">
        <v>30000</v>
      </c>
      <c r="E67" s="163"/>
      <c r="F67" s="165">
        <v>14500</v>
      </c>
      <c r="G67" s="165"/>
      <c r="H67" s="163"/>
      <c r="I67" s="163"/>
      <c r="J67" s="163"/>
      <c r="K67" s="163"/>
    </row>
    <row r="68" spans="1:11" ht="12.75">
      <c r="A68" s="108">
        <v>3299</v>
      </c>
      <c r="B68" s="109" t="s">
        <v>41</v>
      </c>
      <c r="C68" s="165">
        <f>D68+E68+F68+G68+H68+I68</f>
        <v>71795</v>
      </c>
      <c r="D68" s="112">
        <v>6800</v>
      </c>
      <c r="E68" s="112">
        <v>4995</v>
      </c>
      <c r="F68" s="112">
        <v>500</v>
      </c>
      <c r="G68" s="112">
        <v>39000</v>
      </c>
      <c r="H68" s="112">
        <v>2500</v>
      </c>
      <c r="I68" s="185">
        <v>18000</v>
      </c>
      <c r="J68" s="112"/>
      <c r="K68" s="112"/>
    </row>
    <row r="69" spans="1:11" s="11" customFormat="1" ht="12.75">
      <c r="A69" s="129">
        <v>34</v>
      </c>
      <c r="B69" s="130" t="s">
        <v>42</v>
      </c>
      <c r="C69" s="131">
        <f>C70</f>
        <v>25690</v>
      </c>
      <c r="D69" s="131">
        <f>D70</f>
        <v>18750</v>
      </c>
      <c r="E69" s="131">
        <f>E70</f>
        <v>4482</v>
      </c>
      <c r="F69" s="131">
        <f>F70</f>
        <v>2458</v>
      </c>
      <c r="G69" s="131"/>
      <c r="H69" s="131"/>
      <c r="I69" s="131"/>
      <c r="J69" s="131">
        <f>J70</f>
        <v>0</v>
      </c>
      <c r="K69" s="131">
        <f>K70</f>
        <v>0</v>
      </c>
    </row>
    <row r="70" spans="1:11" ht="12.75">
      <c r="A70" s="152">
        <v>343</v>
      </c>
      <c r="B70" s="110" t="s">
        <v>43</v>
      </c>
      <c r="C70" s="153">
        <f>SUM(C71:C72)</f>
        <v>25690</v>
      </c>
      <c r="D70" s="153">
        <f>SUM(D71:D72)</f>
        <v>18750</v>
      </c>
      <c r="E70" s="153">
        <f>E71+E72</f>
        <v>4482</v>
      </c>
      <c r="F70" s="153">
        <f>F71+F72</f>
        <v>2458</v>
      </c>
      <c r="G70" s="153"/>
      <c r="H70" s="153"/>
      <c r="I70" s="153"/>
      <c r="J70" s="153">
        <f>J71</f>
        <v>0</v>
      </c>
      <c r="K70" s="153">
        <f>K71</f>
        <v>0</v>
      </c>
    </row>
    <row r="71" spans="1:11" ht="12.75">
      <c r="A71" s="108">
        <v>3431</v>
      </c>
      <c r="B71" s="109" t="s">
        <v>62</v>
      </c>
      <c r="C71" s="112">
        <f>D71+E71+F71+G71+H71+I71</f>
        <v>4470</v>
      </c>
      <c r="D71" s="112"/>
      <c r="E71" s="112">
        <v>4470</v>
      </c>
      <c r="F71" s="112"/>
      <c r="G71" s="112"/>
      <c r="H71" s="112"/>
      <c r="I71" s="112"/>
      <c r="J71" s="112"/>
      <c r="K71" s="112"/>
    </row>
    <row r="72" spans="1:11" ht="12.75">
      <c r="A72" s="108">
        <v>3433</v>
      </c>
      <c r="B72" s="109" t="s">
        <v>144</v>
      </c>
      <c r="C72" s="112">
        <f>D72+E72+F72+G72+H72+I72</f>
        <v>21220</v>
      </c>
      <c r="D72" s="112">
        <v>18750</v>
      </c>
      <c r="E72" s="112">
        <v>12</v>
      </c>
      <c r="F72" s="112">
        <v>2458</v>
      </c>
      <c r="G72" s="112"/>
      <c r="H72" s="112"/>
      <c r="I72" s="112"/>
      <c r="J72" s="112"/>
      <c r="K72" s="112"/>
    </row>
    <row r="73" spans="1:11" ht="12.75">
      <c r="A73" s="129">
        <v>37</v>
      </c>
      <c r="B73" s="130" t="s">
        <v>84</v>
      </c>
      <c r="C73" s="131">
        <f aca="true" t="shared" si="3" ref="C73:E74">C74</f>
        <v>52217</v>
      </c>
      <c r="D73" s="131">
        <f t="shared" si="3"/>
        <v>18000</v>
      </c>
      <c r="E73" s="131">
        <f t="shared" si="3"/>
        <v>34217</v>
      </c>
      <c r="F73" s="131"/>
      <c r="G73" s="131"/>
      <c r="H73" s="131"/>
      <c r="I73" s="131"/>
      <c r="J73" s="131">
        <f>J74</f>
        <v>0</v>
      </c>
      <c r="K73" s="131">
        <f>K74</f>
        <v>0</v>
      </c>
    </row>
    <row r="74" spans="1:11" ht="15" customHeight="1">
      <c r="A74" s="152">
        <v>372</v>
      </c>
      <c r="B74" s="110" t="s">
        <v>78</v>
      </c>
      <c r="C74" s="153">
        <f t="shared" si="3"/>
        <v>52217</v>
      </c>
      <c r="D74" s="153">
        <f t="shared" si="3"/>
        <v>18000</v>
      </c>
      <c r="E74" s="153">
        <f t="shared" si="3"/>
        <v>34217</v>
      </c>
      <c r="F74" s="153"/>
      <c r="G74" s="153"/>
      <c r="H74" s="153"/>
      <c r="I74" s="153"/>
      <c r="J74" s="153"/>
      <c r="K74" s="153"/>
    </row>
    <row r="75" spans="1:11" ht="21" customHeight="1">
      <c r="A75" s="114">
        <v>3722</v>
      </c>
      <c r="B75" s="134" t="s">
        <v>108</v>
      </c>
      <c r="C75" s="115">
        <f>D75+E75+F75+G75+H75+I75</f>
        <v>52217</v>
      </c>
      <c r="D75" s="115">
        <v>18000</v>
      </c>
      <c r="E75" s="115">
        <v>34217</v>
      </c>
      <c r="F75" s="115"/>
      <c r="G75" s="115"/>
      <c r="H75" s="115"/>
      <c r="I75" s="115"/>
      <c r="J75" s="115"/>
      <c r="K75" s="115"/>
    </row>
    <row r="76" spans="1:11" ht="12.75">
      <c r="A76" s="119"/>
      <c r="B76" s="155"/>
      <c r="C76" s="120"/>
      <c r="D76" s="120"/>
      <c r="E76" s="120"/>
      <c r="F76" s="120"/>
      <c r="G76" s="120"/>
      <c r="H76" s="120"/>
      <c r="I76" s="120"/>
      <c r="J76" s="120"/>
      <c r="K76" s="120"/>
    </row>
    <row r="77" spans="1:11" ht="12.75">
      <c r="A77" s="92"/>
      <c r="B77" s="14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1" ht="12.75">
      <c r="A78" s="92"/>
      <c r="B78" s="14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12.75">
      <c r="A79" s="92"/>
      <c r="B79" s="14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12.75">
      <c r="A80" s="92"/>
      <c r="B80" s="14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 ht="12.75">
      <c r="A81" s="92"/>
      <c r="B81" s="14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 ht="12.75">
      <c r="A82" s="92"/>
      <c r="B82" s="14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 ht="12.75">
      <c r="A83" s="92"/>
      <c r="B83" s="14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1:11" ht="12.75">
      <c r="A84" s="92"/>
      <c r="B84" s="14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2.75">
      <c r="A85" s="92"/>
      <c r="B85" s="14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2.75">
      <c r="A86" s="92"/>
      <c r="B86" s="14"/>
      <c r="C86" s="117"/>
      <c r="D86" s="117"/>
      <c r="E86" s="117"/>
      <c r="F86" s="117"/>
      <c r="G86" s="117"/>
      <c r="H86" s="117"/>
      <c r="I86" s="117"/>
      <c r="J86" s="117"/>
      <c r="K86" s="117"/>
    </row>
    <row r="87" spans="1:11" ht="12.75">
      <c r="A87" s="92"/>
      <c r="B87" s="14"/>
      <c r="C87" s="117"/>
      <c r="D87" s="117"/>
      <c r="E87" s="117"/>
      <c r="F87" s="117"/>
      <c r="G87" s="117"/>
      <c r="H87" s="117"/>
      <c r="I87" s="117"/>
      <c r="J87" s="117"/>
      <c r="K87" s="117"/>
    </row>
    <row r="88" spans="1:11" ht="12.75">
      <c r="A88" s="92"/>
      <c r="B88" s="14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1:11" ht="12.75">
      <c r="A89" s="92"/>
      <c r="B89" s="14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12.75">
      <c r="A90" s="92"/>
      <c r="B90" s="14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1" ht="12.75">
      <c r="A91" s="92"/>
      <c r="B91" s="14"/>
      <c r="C91" s="117"/>
      <c r="D91" s="117"/>
      <c r="E91" s="117"/>
      <c r="F91" s="117"/>
      <c r="G91" s="117"/>
      <c r="H91" s="117"/>
      <c r="I91" s="117"/>
      <c r="J91" s="117"/>
      <c r="K91" s="117"/>
    </row>
    <row r="92" spans="1:11" ht="12.75">
      <c r="A92" s="92"/>
      <c r="B92" s="14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1:11" ht="12.75">
      <c r="A93" s="92"/>
      <c r="B93" s="14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ht="12.75">
      <c r="A94" s="92"/>
      <c r="B94" s="14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t="12.75">
      <c r="A95" s="92"/>
      <c r="B95" s="14"/>
      <c r="C95" s="117"/>
      <c r="D95" s="117"/>
      <c r="E95" s="117"/>
      <c r="F95" s="117"/>
      <c r="G95" s="117"/>
      <c r="H95" s="117"/>
      <c r="I95" s="117"/>
      <c r="J95" s="117"/>
      <c r="K95" s="117"/>
    </row>
    <row r="96" spans="1:11" ht="12.75">
      <c r="A96" s="92"/>
      <c r="B96" s="14"/>
      <c r="C96" s="117"/>
      <c r="D96" s="117"/>
      <c r="E96" s="117"/>
      <c r="F96" s="117"/>
      <c r="G96" s="117"/>
      <c r="H96" s="117"/>
      <c r="I96" s="117"/>
      <c r="J96" s="117"/>
      <c r="K96" s="117"/>
    </row>
    <row r="97" spans="1:11" ht="12.75">
      <c r="A97" s="92"/>
      <c r="B97" s="14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t="12.75">
      <c r="A98" s="92"/>
      <c r="B98" s="14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1:11" ht="12.75">
      <c r="A99" s="92"/>
      <c r="B99" s="14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1:11" ht="12.75">
      <c r="A100" s="92"/>
      <c r="B100" s="14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1:11" ht="12.75">
      <c r="A101" s="92"/>
      <c r="B101" s="14"/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1:11" ht="12.75">
      <c r="A102" s="92"/>
      <c r="B102" s="14"/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1:11" ht="12.75">
      <c r="A103" s="92"/>
      <c r="B103" s="14"/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1:11" ht="12.75">
      <c r="A104" s="122"/>
      <c r="B104" s="135"/>
      <c r="C104" s="123"/>
      <c r="D104" s="123"/>
      <c r="E104" s="123"/>
      <c r="F104" s="123"/>
      <c r="G104" s="123"/>
      <c r="H104" s="123"/>
      <c r="I104" s="123"/>
      <c r="J104" s="123"/>
      <c r="K104" s="123"/>
    </row>
    <row r="105" spans="1:11" ht="12.75">
      <c r="A105" s="141" t="s">
        <v>93</v>
      </c>
      <c r="B105" s="142" t="s">
        <v>83</v>
      </c>
      <c r="C105" s="137"/>
      <c r="D105" s="137"/>
      <c r="E105" s="137"/>
      <c r="F105" s="137"/>
      <c r="G105" s="137"/>
      <c r="H105" s="137"/>
      <c r="I105" s="137"/>
      <c r="J105" s="137"/>
      <c r="K105" s="137"/>
    </row>
    <row r="106" spans="1:11" ht="12.75">
      <c r="A106" s="125">
        <v>3</v>
      </c>
      <c r="B106" s="126" t="s">
        <v>32</v>
      </c>
      <c r="C106" s="127">
        <f>C107</f>
        <v>517040</v>
      </c>
      <c r="D106" s="127"/>
      <c r="E106" s="127"/>
      <c r="F106" s="127"/>
      <c r="G106" s="127">
        <f>G107</f>
        <v>464000</v>
      </c>
      <c r="H106" s="127">
        <f>H107</f>
        <v>53040</v>
      </c>
      <c r="I106" s="127"/>
      <c r="J106" s="127"/>
      <c r="K106" s="127"/>
    </row>
    <row r="107" spans="1:11" ht="12.75">
      <c r="A107" s="129">
        <v>32</v>
      </c>
      <c r="B107" s="130" t="s">
        <v>37</v>
      </c>
      <c r="C107" s="148">
        <f>C108+C115</f>
        <v>517040</v>
      </c>
      <c r="D107" s="148"/>
      <c r="E107" s="148"/>
      <c r="F107" s="148"/>
      <c r="G107" s="148">
        <f>G108+G115</f>
        <v>464000</v>
      </c>
      <c r="H107" s="148">
        <f>H108</f>
        <v>53040</v>
      </c>
      <c r="I107" s="148"/>
      <c r="J107" s="148"/>
      <c r="K107" s="148"/>
    </row>
    <row r="108" spans="1:11" ht="12.75">
      <c r="A108" s="152">
        <v>322</v>
      </c>
      <c r="B108" s="110" t="s">
        <v>39</v>
      </c>
      <c r="C108" s="153">
        <f>SUM(C109:C114)</f>
        <v>489840</v>
      </c>
      <c r="D108" s="128"/>
      <c r="E108" s="128"/>
      <c r="F108" s="128"/>
      <c r="G108" s="153">
        <f>G109+G110+G111+G112+G113+G114</f>
        <v>436800</v>
      </c>
      <c r="H108" s="153">
        <f>H109+H110+H111+H112+H113+H114</f>
        <v>53040</v>
      </c>
      <c r="I108" s="128"/>
      <c r="J108" s="128"/>
      <c r="K108" s="128"/>
    </row>
    <row r="109" spans="1:11" ht="12.75">
      <c r="A109" s="108">
        <v>3221</v>
      </c>
      <c r="B109" s="109" t="s">
        <v>51</v>
      </c>
      <c r="C109" s="112">
        <f aca="true" t="shared" si="4" ref="C109:C114">D109+E109+F109+G109+H109+I109</f>
        <v>9500</v>
      </c>
      <c r="D109" s="111"/>
      <c r="E109" s="111"/>
      <c r="F109" s="111"/>
      <c r="G109" s="112">
        <v>9500</v>
      </c>
      <c r="H109" s="111"/>
      <c r="I109" s="111"/>
      <c r="J109" s="111"/>
      <c r="K109" s="111"/>
    </row>
    <row r="110" spans="1:11" ht="12.75">
      <c r="A110" s="108">
        <v>3222</v>
      </c>
      <c r="B110" s="109" t="s">
        <v>68</v>
      </c>
      <c r="C110" s="112">
        <f t="shared" si="4"/>
        <v>452040</v>
      </c>
      <c r="D110" s="111"/>
      <c r="E110" s="111"/>
      <c r="F110" s="111"/>
      <c r="G110" s="164">
        <v>399000</v>
      </c>
      <c r="H110" s="112">
        <v>53040</v>
      </c>
      <c r="I110" s="111"/>
      <c r="J110" s="111"/>
      <c r="K110" s="111"/>
    </row>
    <row r="111" spans="1:11" ht="12.75">
      <c r="A111" s="108">
        <v>3223</v>
      </c>
      <c r="B111" s="109" t="s">
        <v>52</v>
      </c>
      <c r="C111" s="112">
        <f t="shared" si="4"/>
        <v>17000</v>
      </c>
      <c r="D111" s="111"/>
      <c r="E111" s="111"/>
      <c r="F111" s="111"/>
      <c r="G111" s="112">
        <v>17000</v>
      </c>
      <c r="H111" s="111"/>
      <c r="I111" s="111"/>
      <c r="J111" s="111"/>
      <c r="K111" s="111"/>
    </row>
    <row r="112" spans="1:11" ht="12.75">
      <c r="A112" s="108">
        <v>3224</v>
      </c>
      <c r="B112" s="109" t="s">
        <v>53</v>
      </c>
      <c r="C112" s="112">
        <f t="shared" si="4"/>
        <v>500</v>
      </c>
      <c r="D112" s="111"/>
      <c r="E112" s="111"/>
      <c r="F112" s="111"/>
      <c r="G112" s="112">
        <v>500</v>
      </c>
      <c r="H112" s="111"/>
      <c r="I112" s="111"/>
      <c r="J112" s="111"/>
      <c r="K112" s="111"/>
    </row>
    <row r="113" spans="1:11" ht="12.75">
      <c r="A113" s="108">
        <v>3225</v>
      </c>
      <c r="B113" s="109" t="s">
        <v>54</v>
      </c>
      <c r="C113" s="112">
        <f t="shared" si="4"/>
        <v>10000</v>
      </c>
      <c r="D113" s="111"/>
      <c r="E113" s="111"/>
      <c r="F113" s="111"/>
      <c r="G113" s="112">
        <v>10000</v>
      </c>
      <c r="H113" s="111"/>
      <c r="I113" s="111"/>
      <c r="J113" s="111"/>
      <c r="K113" s="111"/>
    </row>
    <row r="114" spans="1:11" ht="15.75" customHeight="1">
      <c r="A114" s="108">
        <v>3227</v>
      </c>
      <c r="B114" s="109" t="s">
        <v>76</v>
      </c>
      <c r="C114" s="112">
        <f t="shared" si="4"/>
        <v>800</v>
      </c>
      <c r="D114" s="111"/>
      <c r="E114" s="111"/>
      <c r="F114" s="111"/>
      <c r="G114" s="112">
        <v>800</v>
      </c>
      <c r="H114" s="111"/>
      <c r="I114" s="111"/>
      <c r="J114" s="111"/>
      <c r="K114" s="111"/>
    </row>
    <row r="115" spans="1:11" ht="15.75" customHeight="1">
      <c r="A115" s="152">
        <v>323</v>
      </c>
      <c r="B115" s="110" t="s">
        <v>40</v>
      </c>
      <c r="C115" s="153">
        <f>C116+C117+C118+C119+C120</f>
        <v>27200</v>
      </c>
      <c r="D115" s="128"/>
      <c r="E115" s="128"/>
      <c r="F115" s="128"/>
      <c r="G115" s="153">
        <f>G116+G117+G118+G119+G120</f>
        <v>27200</v>
      </c>
      <c r="H115" s="153"/>
      <c r="I115" s="128"/>
      <c r="J115" s="128"/>
      <c r="K115" s="128"/>
    </row>
    <row r="116" spans="1:11" ht="15.75" customHeight="1">
      <c r="A116" s="108">
        <v>3231</v>
      </c>
      <c r="B116" s="109" t="s">
        <v>55</v>
      </c>
      <c r="C116" s="112">
        <f>D116+E116+F116+G116+H116+I116</f>
        <v>1200</v>
      </c>
      <c r="D116" s="111"/>
      <c r="E116" s="111"/>
      <c r="F116" s="111"/>
      <c r="G116" s="112">
        <v>1200</v>
      </c>
      <c r="H116" s="111"/>
      <c r="I116" s="111"/>
      <c r="J116" s="111"/>
      <c r="K116" s="111"/>
    </row>
    <row r="117" spans="1:11" ht="15.75" customHeight="1">
      <c r="A117" s="108">
        <v>3232</v>
      </c>
      <c r="B117" s="109" t="s">
        <v>56</v>
      </c>
      <c r="C117" s="112">
        <f>D117+E117+F117+G117+H117+I117</f>
        <v>2000</v>
      </c>
      <c r="D117" s="111"/>
      <c r="E117" s="111"/>
      <c r="F117" s="111"/>
      <c r="G117" s="112">
        <v>2000</v>
      </c>
      <c r="H117" s="111"/>
      <c r="I117" s="111"/>
      <c r="J117" s="111"/>
      <c r="K117" s="111"/>
    </row>
    <row r="118" spans="1:11" ht="15.75" customHeight="1">
      <c r="A118" s="108">
        <v>3234</v>
      </c>
      <c r="B118" s="109" t="s">
        <v>58</v>
      </c>
      <c r="C118" s="112">
        <f>D118+E118+F118+G118+H118+I118</f>
        <v>15500</v>
      </c>
      <c r="D118" s="111"/>
      <c r="E118" s="111"/>
      <c r="F118" s="111"/>
      <c r="G118" s="112">
        <v>15500</v>
      </c>
      <c r="H118" s="111"/>
      <c r="I118" s="111"/>
      <c r="J118" s="111"/>
      <c r="K118" s="111"/>
    </row>
    <row r="119" spans="1:11" ht="15.75" customHeight="1">
      <c r="A119" s="108">
        <v>3236</v>
      </c>
      <c r="B119" s="109" t="s">
        <v>59</v>
      </c>
      <c r="C119" s="112">
        <f>D119+E119+F119+G119+H119+I119</f>
        <v>3500</v>
      </c>
      <c r="D119" s="111"/>
      <c r="E119" s="111"/>
      <c r="F119" s="111"/>
      <c r="G119" s="112">
        <v>3500</v>
      </c>
      <c r="H119" s="111"/>
      <c r="I119" s="111"/>
      <c r="J119" s="111"/>
      <c r="K119" s="111"/>
    </row>
    <row r="120" spans="1:11" ht="15.75" customHeight="1">
      <c r="A120" s="114">
        <v>3239</v>
      </c>
      <c r="B120" s="134" t="s">
        <v>69</v>
      </c>
      <c r="C120" s="112">
        <f>D120+E120+F120+G120+H120+I120</f>
        <v>5000</v>
      </c>
      <c r="D120" s="116"/>
      <c r="E120" s="116"/>
      <c r="F120" s="116"/>
      <c r="G120" s="115">
        <v>5000</v>
      </c>
      <c r="H120" s="116"/>
      <c r="I120" s="116"/>
      <c r="J120" s="116"/>
      <c r="K120" s="116"/>
    </row>
    <row r="121" spans="1:11" ht="15.75" customHeight="1">
      <c r="A121" s="139" t="s">
        <v>94</v>
      </c>
      <c r="B121" s="236" t="s">
        <v>95</v>
      </c>
      <c r="C121" s="237"/>
      <c r="D121" s="198"/>
      <c r="E121" s="197"/>
      <c r="F121" s="197"/>
      <c r="G121" s="197"/>
      <c r="H121" s="197"/>
      <c r="I121" s="197"/>
      <c r="J121" s="197"/>
      <c r="K121" s="197"/>
    </row>
    <row r="122" spans="1:11" ht="12.75">
      <c r="A122" s="125">
        <v>3</v>
      </c>
      <c r="B122" s="126" t="s">
        <v>32</v>
      </c>
      <c r="C122" s="127">
        <f>C123</f>
        <v>49450</v>
      </c>
      <c r="D122" s="127"/>
      <c r="E122" s="127"/>
      <c r="F122" s="127"/>
      <c r="G122" s="127">
        <f>G123</f>
        <v>35100</v>
      </c>
      <c r="H122" s="127">
        <f>H123</f>
        <v>14350</v>
      </c>
      <c r="I122" s="127"/>
      <c r="J122" s="127"/>
      <c r="K122" s="127"/>
    </row>
    <row r="123" spans="1:11" s="11" customFormat="1" ht="12.75">
      <c r="A123" s="129">
        <v>32</v>
      </c>
      <c r="B123" s="130" t="s">
        <v>37</v>
      </c>
      <c r="C123" s="148">
        <f>D123+E123+F123+G123+H123+I123</f>
        <v>49450</v>
      </c>
      <c r="D123" s="148"/>
      <c r="E123" s="148"/>
      <c r="F123" s="148"/>
      <c r="G123" s="148">
        <f>G124+G129+G135</f>
        <v>35100</v>
      </c>
      <c r="H123" s="148">
        <f>H124+H129+H135</f>
        <v>14350</v>
      </c>
      <c r="I123" s="148"/>
      <c r="J123" s="131"/>
      <c r="K123" s="131"/>
    </row>
    <row r="124" spans="1:11" s="11" customFormat="1" ht="18" customHeight="1">
      <c r="A124" s="152">
        <v>321</v>
      </c>
      <c r="B124" s="110" t="s">
        <v>38</v>
      </c>
      <c r="C124" s="153">
        <f>C125+C126+C127+C128</f>
        <v>8200</v>
      </c>
      <c r="D124" s="128"/>
      <c r="E124" s="128"/>
      <c r="F124" s="128"/>
      <c r="G124" s="153">
        <f>G125+G126+G127+G128</f>
        <v>8200</v>
      </c>
      <c r="H124" s="153"/>
      <c r="I124" s="128"/>
      <c r="J124" s="128"/>
      <c r="K124" s="128"/>
    </row>
    <row r="125" spans="1:11" ht="12.75">
      <c r="A125" s="108">
        <v>3211</v>
      </c>
      <c r="B125" s="109" t="s">
        <v>65</v>
      </c>
      <c r="C125" s="112">
        <f>G125</f>
        <v>5000</v>
      </c>
      <c r="D125" s="112"/>
      <c r="E125" s="112"/>
      <c r="F125" s="112"/>
      <c r="G125" s="112">
        <v>5000</v>
      </c>
      <c r="H125" s="112"/>
      <c r="I125" s="112"/>
      <c r="J125" s="112"/>
      <c r="K125" s="112"/>
    </row>
    <row r="126" spans="1:11" ht="12.75" customHeight="1">
      <c r="A126" s="108">
        <v>3212</v>
      </c>
      <c r="B126" s="109" t="s">
        <v>66</v>
      </c>
      <c r="C126" s="112">
        <f>G126</f>
        <v>0</v>
      </c>
      <c r="D126" s="111"/>
      <c r="E126" s="111"/>
      <c r="F126" s="111"/>
      <c r="G126" s="112"/>
      <c r="H126" s="111"/>
      <c r="I126" s="111"/>
      <c r="J126" s="111"/>
      <c r="K126" s="111"/>
    </row>
    <row r="127" spans="1:11" ht="12.75">
      <c r="A127" s="108">
        <v>3213</v>
      </c>
      <c r="B127" s="109" t="s">
        <v>67</v>
      </c>
      <c r="C127" s="112">
        <f>G127</f>
        <v>1200</v>
      </c>
      <c r="D127" s="112"/>
      <c r="E127" s="112"/>
      <c r="F127" s="112"/>
      <c r="G127" s="112">
        <v>1200</v>
      </c>
      <c r="H127" s="112"/>
      <c r="I127" s="112"/>
      <c r="J127" s="112"/>
      <c r="K127" s="112"/>
    </row>
    <row r="128" spans="1:11" ht="12.75">
      <c r="A128" s="108">
        <v>3214</v>
      </c>
      <c r="B128" s="109" t="s">
        <v>77</v>
      </c>
      <c r="C128" s="112">
        <f>G128</f>
        <v>2000</v>
      </c>
      <c r="D128" s="111"/>
      <c r="E128" s="111"/>
      <c r="F128" s="111"/>
      <c r="G128" s="112">
        <v>2000</v>
      </c>
      <c r="H128" s="111"/>
      <c r="I128" s="111"/>
      <c r="J128" s="111"/>
      <c r="K128" s="111"/>
    </row>
    <row r="129" spans="1:11" ht="12.75">
      <c r="A129" s="152">
        <v>322</v>
      </c>
      <c r="B129" s="110" t="s">
        <v>39</v>
      </c>
      <c r="C129" s="153">
        <f>C130+C131+C132+C133+C134</f>
        <v>16600</v>
      </c>
      <c r="D129" s="153"/>
      <c r="E129" s="153"/>
      <c r="F129" s="153"/>
      <c r="G129" s="153">
        <f>SUM(G130:G134)</f>
        <v>14600</v>
      </c>
      <c r="H129" s="153">
        <f>H131</f>
        <v>2000</v>
      </c>
      <c r="I129" s="153"/>
      <c r="J129" s="153"/>
      <c r="K129" s="153"/>
    </row>
    <row r="130" spans="1:11" ht="12.75">
      <c r="A130" s="108">
        <v>3221</v>
      </c>
      <c r="B130" s="109" t="s">
        <v>51</v>
      </c>
      <c r="C130" s="112">
        <f>G130+D130+E130+F130+H130+I130</f>
        <v>0</v>
      </c>
      <c r="D130" s="112"/>
      <c r="E130" s="112"/>
      <c r="F130" s="112"/>
      <c r="G130" s="112"/>
      <c r="H130" s="112"/>
      <c r="I130" s="112"/>
      <c r="J130" s="112"/>
      <c r="K130" s="112"/>
    </row>
    <row r="131" spans="1:11" ht="12.75">
      <c r="A131" s="108">
        <v>3225</v>
      </c>
      <c r="B131" s="109" t="s">
        <v>54</v>
      </c>
      <c r="C131" s="112">
        <f>G131+D131+E131+F131+H131+I131</f>
        <v>9800</v>
      </c>
      <c r="D131" s="111"/>
      <c r="E131" s="112"/>
      <c r="F131" s="112"/>
      <c r="G131" s="112">
        <v>7800</v>
      </c>
      <c r="H131" s="112">
        <v>2000</v>
      </c>
      <c r="I131" s="112"/>
      <c r="J131" s="112"/>
      <c r="K131" s="112"/>
    </row>
    <row r="132" spans="1:11" ht="12.75">
      <c r="A132" s="108">
        <v>3227</v>
      </c>
      <c r="B132" s="109" t="s">
        <v>76</v>
      </c>
      <c r="C132" s="112">
        <f>G132+D132+E132+F132+H132+I132</f>
        <v>1800</v>
      </c>
      <c r="D132" s="111"/>
      <c r="E132" s="112"/>
      <c r="F132" s="112"/>
      <c r="G132" s="112">
        <v>1800</v>
      </c>
      <c r="H132" s="112"/>
      <c r="I132" s="112"/>
      <c r="J132" s="112"/>
      <c r="K132" s="112"/>
    </row>
    <row r="133" spans="1:11" ht="12.75">
      <c r="A133" s="108">
        <v>323</v>
      </c>
      <c r="B133" s="109" t="s">
        <v>40</v>
      </c>
      <c r="C133" s="112">
        <f>G133</f>
        <v>0</v>
      </c>
      <c r="D133" s="111"/>
      <c r="E133" s="112"/>
      <c r="F133" s="112"/>
      <c r="G133" s="112"/>
      <c r="H133" s="112"/>
      <c r="I133" s="112"/>
      <c r="J133" s="112"/>
      <c r="K133" s="112"/>
    </row>
    <row r="134" spans="1:11" ht="12.75">
      <c r="A134" s="108">
        <v>3237</v>
      </c>
      <c r="B134" s="109" t="s">
        <v>157</v>
      </c>
      <c r="C134" s="112">
        <f>G134+D134+E134+F134+H134+I134</f>
        <v>5000</v>
      </c>
      <c r="D134" s="111"/>
      <c r="E134" s="112"/>
      <c r="F134" s="112"/>
      <c r="G134" s="112">
        <v>5000</v>
      </c>
      <c r="H134" s="112"/>
      <c r="I134" s="112"/>
      <c r="J134" s="112"/>
      <c r="K134" s="112"/>
    </row>
    <row r="135" spans="1:11" ht="12.75">
      <c r="A135" s="152">
        <v>329</v>
      </c>
      <c r="B135" s="110" t="s">
        <v>41</v>
      </c>
      <c r="C135" s="153">
        <f>C136</f>
        <v>24650</v>
      </c>
      <c r="D135" s="153"/>
      <c r="E135" s="153"/>
      <c r="F135" s="153"/>
      <c r="G135" s="153">
        <f>G136</f>
        <v>12300</v>
      </c>
      <c r="H135" s="153">
        <f>H136</f>
        <v>12350</v>
      </c>
      <c r="I135" s="153"/>
      <c r="J135" s="153"/>
      <c r="K135" s="153"/>
    </row>
    <row r="136" spans="1:11" ht="12.75">
      <c r="A136" s="108">
        <v>3299</v>
      </c>
      <c r="B136" s="109" t="s">
        <v>41</v>
      </c>
      <c r="C136" s="112">
        <f>G136+H136+I136+F136+E136</f>
        <v>24650</v>
      </c>
      <c r="D136" s="112"/>
      <c r="E136" s="112"/>
      <c r="F136" s="112"/>
      <c r="G136" s="112">
        <v>12300</v>
      </c>
      <c r="H136" s="112">
        <v>12350</v>
      </c>
      <c r="I136" s="112"/>
      <c r="J136" s="112"/>
      <c r="K136" s="112"/>
    </row>
    <row r="137" spans="1:11" ht="17.25" customHeight="1">
      <c r="A137" s="169"/>
      <c r="B137" s="170"/>
      <c r="C137" s="168"/>
      <c r="D137" s="168"/>
      <c r="E137" s="168"/>
      <c r="F137" s="168"/>
      <c r="G137" s="168"/>
      <c r="H137" s="168"/>
      <c r="I137" s="168"/>
      <c r="J137" s="163"/>
      <c r="K137" s="168"/>
    </row>
    <row r="138" spans="1:11" ht="12.75">
      <c r="A138" s="238" t="s">
        <v>85</v>
      </c>
      <c r="B138" s="239"/>
      <c r="C138" s="143">
        <f>C12+C37+C106+C122+C137</f>
        <v>10726257</v>
      </c>
      <c r="D138" s="143">
        <f>D12+D37+D137</f>
        <v>8977394</v>
      </c>
      <c r="E138" s="143">
        <f>E37+E137</f>
        <v>754333</v>
      </c>
      <c r="F138" s="143">
        <f>F37</f>
        <v>32130</v>
      </c>
      <c r="G138" s="143">
        <f>G37+G106+G122+G137</f>
        <v>706100</v>
      </c>
      <c r="H138" s="143">
        <f>H122+H106+H37+H12</f>
        <v>192900</v>
      </c>
      <c r="I138" s="189">
        <f>I137+I37</f>
        <v>63400</v>
      </c>
      <c r="J138" s="143">
        <f>J137+J37</f>
        <v>0</v>
      </c>
      <c r="K138" s="143">
        <f>K137+K37</f>
        <v>0</v>
      </c>
    </row>
    <row r="139" spans="1:11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</row>
    <row r="140" spans="1:11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</row>
    <row r="141" spans="1:11" ht="12.75">
      <c r="A141" s="92"/>
      <c r="B141" s="240" t="s">
        <v>96</v>
      </c>
      <c r="C141" s="235"/>
      <c r="D141" s="235"/>
      <c r="E141"/>
      <c r="F141" s="117"/>
      <c r="G141" s="117"/>
      <c r="H141" s="117"/>
      <c r="I141" s="117"/>
      <c r="J141" s="117"/>
      <c r="K141" s="117"/>
    </row>
    <row r="142" spans="1:11" ht="12.75">
      <c r="A142" s="92"/>
      <c r="B142" s="240" t="s">
        <v>97</v>
      </c>
      <c r="C142" s="235"/>
      <c r="D142" s="235"/>
      <c r="E142"/>
      <c r="F142" s="117"/>
      <c r="G142" s="117"/>
      <c r="H142" s="117"/>
      <c r="I142" s="117"/>
      <c r="J142" s="117"/>
      <c r="K142" s="117"/>
    </row>
    <row r="143" spans="1:11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</row>
    <row r="144" spans="1:11" ht="12.75">
      <c r="A144" s="139" t="s">
        <v>98</v>
      </c>
      <c r="B144" s="236" t="s">
        <v>114</v>
      </c>
      <c r="C144" s="237"/>
      <c r="D144" s="198"/>
      <c r="E144" s="197"/>
      <c r="F144" s="197"/>
      <c r="G144" s="197"/>
      <c r="H144" s="197"/>
      <c r="I144" s="197"/>
      <c r="J144" s="197"/>
      <c r="K144" s="197"/>
    </row>
    <row r="145" spans="1:11" ht="12.75">
      <c r="A145" s="125">
        <v>3</v>
      </c>
      <c r="B145" s="126" t="s">
        <v>32</v>
      </c>
      <c r="C145" s="127">
        <f>C146</f>
        <v>3837</v>
      </c>
      <c r="D145" s="127"/>
      <c r="E145" s="127">
        <f>E146</f>
        <v>2500</v>
      </c>
      <c r="F145" s="127">
        <f>F146</f>
        <v>0</v>
      </c>
      <c r="G145" s="127">
        <f>G146</f>
        <v>0</v>
      </c>
      <c r="H145" s="127">
        <f>H146</f>
        <v>1337</v>
      </c>
      <c r="I145" s="127"/>
      <c r="J145" s="127"/>
      <c r="K145" s="127"/>
    </row>
    <row r="146" spans="1:11" ht="12.75">
      <c r="A146" s="129">
        <v>32</v>
      </c>
      <c r="B146" s="171" t="s">
        <v>99</v>
      </c>
      <c r="C146" s="148">
        <f>C147+C152+C155+C157</f>
        <v>3837</v>
      </c>
      <c r="D146" s="148"/>
      <c r="E146" s="148">
        <f>E147+E152+E155+E157</f>
        <v>2500</v>
      </c>
      <c r="F146" s="148">
        <f>F147+F152+F155+F157</f>
        <v>0</v>
      </c>
      <c r="G146" s="148">
        <f>G147+G152+G155+G157</f>
        <v>0</v>
      </c>
      <c r="H146" s="148">
        <f>H147+H152+H157</f>
        <v>1337</v>
      </c>
      <c r="I146" s="148"/>
      <c r="J146" s="148"/>
      <c r="K146" s="148"/>
    </row>
    <row r="147" spans="1:11" ht="12.75">
      <c r="A147" s="152">
        <v>321</v>
      </c>
      <c r="B147" s="110" t="s">
        <v>100</v>
      </c>
      <c r="C147" s="153">
        <f>SUM(C148:C151)</f>
        <v>328</v>
      </c>
      <c r="D147" s="153"/>
      <c r="E147" s="153">
        <f>E148+E149+E150+E151</f>
        <v>128</v>
      </c>
      <c r="F147" s="153">
        <f>F148+F149+F150+F151</f>
        <v>0</v>
      </c>
      <c r="G147" s="153">
        <f>G148+G149+G150+G151</f>
        <v>0</v>
      </c>
      <c r="H147" s="153">
        <f>H148</f>
        <v>200</v>
      </c>
      <c r="I147" s="153"/>
      <c r="J147" s="153"/>
      <c r="K147" s="153"/>
    </row>
    <row r="148" spans="1:11" ht="12.75">
      <c r="A148" s="108">
        <v>3211</v>
      </c>
      <c r="B148" s="109" t="s">
        <v>65</v>
      </c>
      <c r="C148" s="112">
        <f>D148+E148+F148+G148+H148+I148</f>
        <v>328</v>
      </c>
      <c r="D148" s="112"/>
      <c r="E148" s="112">
        <v>128</v>
      </c>
      <c r="F148" s="112"/>
      <c r="G148" s="112"/>
      <c r="H148" s="112">
        <v>200</v>
      </c>
      <c r="I148" s="112"/>
      <c r="J148" s="112"/>
      <c r="K148" s="112"/>
    </row>
    <row r="149" spans="1:11" ht="12.75">
      <c r="A149" s="162">
        <v>3212</v>
      </c>
      <c r="B149" s="161" t="s">
        <v>101</v>
      </c>
      <c r="C149" s="112">
        <f>D149+E149+F149+G149+H149+I149</f>
        <v>0</v>
      </c>
      <c r="D149" s="165"/>
      <c r="E149" s="165"/>
      <c r="F149" s="165"/>
      <c r="G149" s="165"/>
      <c r="H149" s="165"/>
      <c r="I149" s="165"/>
      <c r="J149" s="165"/>
      <c r="K149" s="165"/>
    </row>
    <row r="150" spans="1:11" ht="12.75">
      <c r="A150" s="108">
        <v>3213</v>
      </c>
      <c r="B150" s="109" t="s">
        <v>67</v>
      </c>
      <c r="C150" s="112">
        <f>D150+E150+F150+G150+H150+I150</f>
        <v>0</v>
      </c>
      <c r="D150" s="112"/>
      <c r="E150" s="112"/>
      <c r="F150" s="112"/>
      <c r="G150" s="112"/>
      <c r="H150" s="112"/>
      <c r="I150" s="112"/>
      <c r="J150" s="112"/>
      <c r="K150" s="112"/>
    </row>
    <row r="151" spans="1:11" ht="12.75">
      <c r="A151" s="162">
        <v>3214</v>
      </c>
      <c r="B151" s="161" t="s">
        <v>77</v>
      </c>
      <c r="C151" s="112">
        <f>D151+E151+F151+G151+H151+I151</f>
        <v>0</v>
      </c>
      <c r="D151" s="165"/>
      <c r="E151" s="165"/>
      <c r="F151" s="165"/>
      <c r="G151" s="165"/>
      <c r="H151" s="165"/>
      <c r="I151" s="165"/>
      <c r="J151" s="165"/>
      <c r="K151" s="165"/>
    </row>
    <row r="152" spans="1:11" ht="12.75">
      <c r="A152" s="152">
        <v>322</v>
      </c>
      <c r="B152" s="110" t="s">
        <v>39</v>
      </c>
      <c r="C152" s="153">
        <f>C153+C154</f>
        <v>1429</v>
      </c>
      <c r="D152" s="153"/>
      <c r="E152" s="153">
        <f>E153+E154</f>
        <v>1229</v>
      </c>
      <c r="F152" s="153"/>
      <c r="G152" s="153"/>
      <c r="H152" s="153">
        <f>H153</f>
        <v>200</v>
      </c>
      <c r="I152" s="153"/>
      <c r="J152" s="153"/>
      <c r="K152" s="153"/>
    </row>
    <row r="153" spans="1:11" ht="12.75" customHeight="1">
      <c r="A153" s="108">
        <v>3221</v>
      </c>
      <c r="B153" s="109" t="s">
        <v>109</v>
      </c>
      <c r="C153" s="112">
        <f>D153+E153+F153+G153+H153+I153</f>
        <v>899</v>
      </c>
      <c r="D153" s="112"/>
      <c r="E153" s="112">
        <v>699</v>
      </c>
      <c r="F153" s="112"/>
      <c r="G153" s="112"/>
      <c r="H153" s="112">
        <v>200</v>
      </c>
      <c r="I153" s="112"/>
      <c r="J153" s="112"/>
      <c r="K153" s="112"/>
    </row>
    <row r="154" spans="1:11" ht="12.75" customHeight="1">
      <c r="A154" s="108">
        <v>3225</v>
      </c>
      <c r="B154" s="109" t="s">
        <v>54</v>
      </c>
      <c r="C154" s="112">
        <f>D154+E154+F154+G154+H154+I154</f>
        <v>530</v>
      </c>
      <c r="D154" s="112"/>
      <c r="E154" s="112">
        <v>530</v>
      </c>
      <c r="F154" s="112"/>
      <c r="G154" s="112"/>
      <c r="H154" s="112"/>
      <c r="I154" s="112"/>
      <c r="J154" s="112"/>
      <c r="K154" s="112"/>
    </row>
    <row r="155" spans="1:11" ht="12.75" customHeight="1">
      <c r="A155" s="152">
        <v>323</v>
      </c>
      <c r="B155" s="110" t="s">
        <v>40</v>
      </c>
      <c r="C155" s="153">
        <f>C156</f>
        <v>0</v>
      </c>
      <c r="D155" s="153"/>
      <c r="E155" s="153"/>
      <c r="F155" s="153"/>
      <c r="G155" s="153"/>
      <c r="H155" s="153"/>
      <c r="I155" s="153"/>
      <c r="J155" s="153"/>
      <c r="K155" s="153"/>
    </row>
    <row r="156" spans="1:11" ht="12.75">
      <c r="A156" s="108">
        <v>3237</v>
      </c>
      <c r="B156" s="109" t="s">
        <v>60</v>
      </c>
      <c r="C156" s="112">
        <f>D156+E156+F156+G156+H156+I156</f>
        <v>0</v>
      </c>
      <c r="D156" s="112"/>
      <c r="E156" s="112"/>
      <c r="F156" s="112"/>
      <c r="G156" s="112"/>
      <c r="H156" s="112"/>
      <c r="I156" s="112"/>
      <c r="J156" s="112"/>
      <c r="K156" s="112"/>
    </row>
    <row r="157" spans="1:11" ht="12.75">
      <c r="A157" s="152">
        <v>329</v>
      </c>
      <c r="B157" s="110" t="s">
        <v>41</v>
      </c>
      <c r="C157" s="153">
        <f>C158</f>
        <v>2080</v>
      </c>
      <c r="D157" s="153"/>
      <c r="E157" s="153">
        <f>E158</f>
        <v>1143</v>
      </c>
      <c r="F157" s="153"/>
      <c r="G157" s="153">
        <f>G158</f>
        <v>0</v>
      </c>
      <c r="H157" s="153">
        <f>H158</f>
        <v>937</v>
      </c>
      <c r="I157" s="153"/>
      <c r="J157" s="153"/>
      <c r="K157" s="153"/>
    </row>
    <row r="158" spans="1:11" ht="12.75">
      <c r="A158" s="108">
        <v>3299</v>
      </c>
      <c r="B158" s="109" t="s">
        <v>41</v>
      </c>
      <c r="C158" s="165">
        <f>D158+E158+F158+G158+H158+I158</f>
        <v>2080</v>
      </c>
      <c r="D158" s="165"/>
      <c r="E158" s="165">
        <v>1143</v>
      </c>
      <c r="F158" s="165"/>
      <c r="G158" s="165"/>
      <c r="H158" s="165">
        <v>937</v>
      </c>
      <c r="I158" s="165"/>
      <c r="J158" s="165"/>
      <c r="K158" s="165"/>
    </row>
    <row r="159" spans="1:11" ht="11.25" customHeight="1">
      <c r="A159" s="108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1:11" ht="12.75">
      <c r="A160" s="238" t="s">
        <v>85</v>
      </c>
      <c r="B160" s="239"/>
      <c r="C160" s="143">
        <f>C145</f>
        <v>3837</v>
      </c>
      <c r="D160" s="143"/>
      <c r="E160" s="143">
        <f>E145</f>
        <v>2500</v>
      </c>
      <c r="F160" s="143"/>
      <c r="G160" s="143">
        <f>G145</f>
        <v>0</v>
      </c>
      <c r="H160" s="143">
        <f>H145</f>
        <v>1337</v>
      </c>
      <c r="I160" s="143"/>
      <c r="J160" s="143">
        <f>J145</f>
        <v>0</v>
      </c>
      <c r="K160" s="143">
        <f>K145</f>
        <v>0</v>
      </c>
    </row>
    <row r="161" spans="1:11" ht="12.75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</row>
    <row r="162" spans="1:11" ht="12.75">
      <c r="A162" s="92"/>
      <c r="B162" s="95"/>
      <c r="C162" s="117"/>
      <c r="D162" s="118"/>
      <c r="E162" s="117"/>
      <c r="F162" s="117"/>
      <c r="G162" s="117"/>
      <c r="H162" s="117"/>
      <c r="I162" s="117"/>
      <c r="J162" s="117"/>
      <c r="K162" s="117"/>
    </row>
    <row r="163" spans="1:11" ht="12.75">
      <c r="A163" s="92"/>
      <c r="B163" s="95"/>
      <c r="C163" s="117"/>
      <c r="D163" s="118"/>
      <c r="E163" s="117"/>
      <c r="F163" s="117"/>
      <c r="G163" s="117"/>
      <c r="H163" s="117"/>
      <c r="I163" s="117"/>
      <c r="J163" s="117"/>
      <c r="K163" s="117"/>
    </row>
    <row r="164" spans="1:11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</row>
    <row r="165" spans="1:11" ht="12.75">
      <c r="A165" s="92"/>
      <c r="B165" s="95"/>
      <c r="C165" s="117"/>
      <c r="D165" s="118"/>
      <c r="E165" s="117"/>
      <c r="F165" s="117"/>
      <c r="G165" s="117"/>
      <c r="H165" s="117"/>
      <c r="I165" s="117"/>
      <c r="J165" s="117"/>
      <c r="K165" s="117"/>
    </row>
    <row r="166" spans="1:11" ht="12.75">
      <c r="A166" s="92"/>
      <c r="B166" s="95"/>
      <c r="C166" s="117"/>
      <c r="D166" s="118"/>
      <c r="E166" s="117"/>
      <c r="F166" s="117"/>
      <c r="G166" s="117"/>
      <c r="H166" s="117"/>
      <c r="I166" s="117"/>
      <c r="J166" s="117"/>
      <c r="K166" s="117"/>
    </row>
    <row r="167" spans="1:11" ht="12.75">
      <c r="A167" s="92"/>
      <c r="B167" s="95"/>
      <c r="C167" s="117"/>
      <c r="D167" s="118"/>
      <c r="E167" s="117"/>
      <c r="F167" s="117"/>
      <c r="G167" s="117"/>
      <c r="H167" s="117"/>
      <c r="I167" s="117"/>
      <c r="J167" s="117"/>
      <c r="K167" s="117"/>
    </row>
    <row r="168" spans="1:11" ht="12.75">
      <c r="A168" s="92"/>
      <c r="B168" s="95"/>
      <c r="C168" s="117"/>
      <c r="D168" s="118"/>
      <c r="E168" s="117"/>
      <c r="F168" s="117"/>
      <c r="G168" s="117"/>
      <c r="H168" s="117"/>
      <c r="I168" s="117"/>
      <c r="J168" s="117"/>
      <c r="K168" s="117"/>
    </row>
    <row r="169" spans="1:11" ht="12.75">
      <c r="A169" s="92"/>
      <c r="B169" s="95"/>
      <c r="C169" s="117"/>
      <c r="D169" s="118"/>
      <c r="E169" s="117"/>
      <c r="F169" s="117"/>
      <c r="G169" s="117"/>
      <c r="H169" s="117"/>
      <c r="I169" s="117"/>
      <c r="J169" s="117"/>
      <c r="K169" s="117"/>
    </row>
    <row r="170" spans="1:11" ht="12.75">
      <c r="A170" s="92"/>
      <c r="B170" s="95"/>
      <c r="C170" s="117"/>
      <c r="D170" s="118"/>
      <c r="E170" s="117"/>
      <c r="F170" s="117"/>
      <c r="G170" s="117"/>
      <c r="H170" s="117"/>
      <c r="I170" s="117"/>
      <c r="J170" s="117"/>
      <c r="K170" s="117"/>
    </row>
    <row r="171" spans="1:11" ht="12.75">
      <c r="A171" s="92"/>
      <c r="B171" s="95"/>
      <c r="C171" s="117"/>
      <c r="D171" s="118"/>
      <c r="E171" s="117"/>
      <c r="F171" s="117"/>
      <c r="G171" s="117"/>
      <c r="H171" s="117"/>
      <c r="I171" s="117"/>
      <c r="J171" s="117"/>
      <c r="K171" s="117"/>
    </row>
    <row r="172" spans="1:11" ht="12.75">
      <c r="A172" s="92"/>
      <c r="B172" s="95"/>
      <c r="C172" s="117"/>
      <c r="D172" s="118"/>
      <c r="E172" s="117"/>
      <c r="F172" s="117"/>
      <c r="G172" s="117"/>
      <c r="H172" s="117"/>
      <c r="I172" s="117"/>
      <c r="J172" s="117"/>
      <c r="K172" s="117"/>
    </row>
    <row r="173" spans="1:11" ht="12.75">
      <c r="A173" s="92"/>
      <c r="B173" s="95"/>
      <c r="C173" s="117"/>
      <c r="D173" s="118"/>
      <c r="E173" s="117"/>
      <c r="F173" s="117"/>
      <c r="G173" s="117"/>
      <c r="H173" s="117"/>
      <c r="I173" s="117"/>
      <c r="J173" s="117"/>
      <c r="K173" s="117"/>
    </row>
    <row r="174" spans="1:11" ht="12.75">
      <c r="A174" s="92"/>
      <c r="B174" s="95"/>
      <c r="C174" s="117"/>
      <c r="D174" s="118"/>
      <c r="E174" s="117"/>
      <c r="F174" s="117"/>
      <c r="G174" s="117"/>
      <c r="H174" s="117"/>
      <c r="I174" s="117"/>
      <c r="J174" s="117"/>
      <c r="K174" s="117"/>
    </row>
    <row r="175" spans="1:11" ht="12.75">
      <c r="A175" s="92"/>
      <c r="B175" s="240" t="s">
        <v>96</v>
      </c>
      <c r="C175" s="235"/>
      <c r="D175" s="235"/>
      <c r="E175"/>
      <c r="F175" s="117"/>
      <c r="G175" s="117"/>
      <c r="H175" s="117"/>
      <c r="I175" s="117"/>
      <c r="J175" s="117"/>
      <c r="K175" s="117"/>
    </row>
    <row r="176" spans="1:11" ht="12.75">
      <c r="A176" s="92"/>
      <c r="B176" s="240" t="s">
        <v>158</v>
      </c>
      <c r="C176" s="235"/>
      <c r="D176" s="235"/>
      <c r="E176"/>
      <c r="F176" s="117"/>
      <c r="G176" s="117"/>
      <c r="H176" s="117"/>
      <c r="I176" s="117"/>
      <c r="J176" s="117"/>
      <c r="K176" s="117"/>
    </row>
    <row r="177" spans="1:11" ht="12.75">
      <c r="A177" s="92"/>
      <c r="B177" s="95"/>
      <c r="C177" s="117"/>
      <c r="D177" s="118"/>
      <c r="E177" s="117"/>
      <c r="F177" s="117"/>
      <c r="G177" s="117"/>
      <c r="H177" s="117"/>
      <c r="I177" s="117"/>
      <c r="J177" s="117"/>
      <c r="K177" s="117"/>
    </row>
    <row r="178" spans="1:11" ht="12.75">
      <c r="A178" s="139" t="s">
        <v>159</v>
      </c>
      <c r="B178" s="236" t="s">
        <v>160</v>
      </c>
      <c r="C178" s="237"/>
      <c r="D178" s="198"/>
      <c r="E178" s="197"/>
      <c r="F178" s="197"/>
      <c r="G178" s="197"/>
      <c r="H178" s="197"/>
      <c r="I178" s="197"/>
      <c r="J178" s="197"/>
      <c r="K178" s="197"/>
    </row>
    <row r="179" spans="1:11" ht="12.75">
      <c r="A179" s="125">
        <v>3</v>
      </c>
      <c r="B179" s="126" t="s">
        <v>32</v>
      </c>
      <c r="C179" s="127">
        <f>C180</f>
        <v>30882.420000000002</v>
      </c>
      <c r="D179" s="127"/>
      <c r="E179" s="127">
        <f>E180</f>
        <v>22669.420000000002</v>
      </c>
      <c r="F179" s="127">
        <f>F180</f>
        <v>0</v>
      </c>
      <c r="G179" s="127">
        <f>G180</f>
        <v>7450</v>
      </c>
      <c r="H179" s="127">
        <f>H180</f>
        <v>763</v>
      </c>
      <c r="I179" s="127"/>
      <c r="J179" s="127"/>
      <c r="K179" s="127"/>
    </row>
    <row r="180" spans="1:11" ht="12.75">
      <c r="A180" s="129">
        <v>32</v>
      </c>
      <c r="B180" s="171" t="s">
        <v>99</v>
      </c>
      <c r="C180" s="148">
        <f>C181+C186+C188+C191+C193</f>
        <v>30882.420000000002</v>
      </c>
      <c r="D180" s="148"/>
      <c r="E180" s="148">
        <f>E181+E186+E188+E191+E193</f>
        <v>22669.420000000002</v>
      </c>
      <c r="F180" s="148">
        <f>F181+F186+F188+F193</f>
        <v>0</v>
      </c>
      <c r="G180" s="148">
        <f>G181+G186+G188+G193</f>
        <v>7450</v>
      </c>
      <c r="H180" s="148">
        <f>H181</f>
        <v>763</v>
      </c>
      <c r="I180" s="148"/>
      <c r="J180" s="148"/>
      <c r="K180" s="148"/>
    </row>
    <row r="181" spans="1:11" ht="12.75">
      <c r="A181" s="152">
        <v>321</v>
      </c>
      <c r="B181" s="110" t="s">
        <v>100</v>
      </c>
      <c r="C181" s="153">
        <f>C182+C183+C184+C185</f>
        <v>963</v>
      </c>
      <c r="D181" s="153"/>
      <c r="E181" s="153">
        <f>E182+E183+E184+E185</f>
        <v>0</v>
      </c>
      <c r="F181" s="153">
        <f>F182+F183+F184+F185</f>
        <v>0</v>
      </c>
      <c r="G181" s="153">
        <f>G182+G183+G184+G185</f>
        <v>200</v>
      </c>
      <c r="H181" s="153">
        <f>H182+H183+H184+H185</f>
        <v>763</v>
      </c>
      <c r="I181" s="153"/>
      <c r="J181" s="153"/>
      <c r="K181" s="153"/>
    </row>
    <row r="182" spans="1:11" ht="12.75">
      <c r="A182" s="108">
        <v>3211</v>
      </c>
      <c r="B182" s="109" t="s">
        <v>65</v>
      </c>
      <c r="C182" s="112">
        <f>D182+E182+F182+G182+H182+I182</f>
        <v>878</v>
      </c>
      <c r="D182" s="112"/>
      <c r="E182" s="112"/>
      <c r="F182" s="112"/>
      <c r="G182" s="112">
        <v>200</v>
      </c>
      <c r="H182" s="112">
        <v>678</v>
      </c>
      <c r="I182" s="112"/>
      <c r="J182" s="112"/>
      <c r="K182" s="112"/>
    </row>
    <row r="183" spans="1:11" ht="12.75">
      <c r="A183" s="162">
        <v>3212</v>
      </c>
      <c r="B183" s="161" t="s">
        <v>101</v>
      </c>
      <c r="C183" s="112">
        <f>D183+E183+F183+G183+H183+I183</f>
        <v>0</v>
      </c>
      <c r="D183" s="165"/>
      <c r="E183" s="165"/>
      <c r="F183" s="165"/>
      <c r="G183" s="165"/>
      <c r="H183" s="165"/>
      <c r="I183" s="165"/>
      <c r="J183" s="165"/>
      <c r="K183" s="165"/>
    </row>
    <row r="184" spans="1:11" ht="12.75">
      <c r="A184" s="108">
        <v>3213</v>
      </c>
      <c r="B184" s="109" t="s">
        <v>67</v>
      </c>
      <c r="C184" s="112">
        <f>D184+E184+F184+G184+H184+I184</f>
        <v>0</v>
      </c>
      <c r="D184" s="112"/>
      <c r="E184" s="112"/>
      <c r="F184" s="112"/>
      <c r="G184" s="112"/>
      <c r="H184" s="112"/>
      <c r="I184" s="112"/>
      <c r="J184" s="112"/>
      <c r="K184" s="112"/>
    </row>
    <row r="185" spans="1:11" ht="12.75">
      <c r="A185" s="162">
        <v>3214</v>
      </c>
      <c r="B185" s="161" t="s">
        <v>77</v>
      </c>
      <c r="C185" s="112">
        <f>D185+E185+F185+G185+H185+I185</f>
        <v>85</v>
      </c>
      <c r="D185" s="165"/>
      <c r="E185" s="165"/>
      <c r="F185" s="165"/>
      <c r="G185" s="165"/>
      <c r="H185" s="165">
        <v>85</v>
      </c>
      <c r="I185" s="165"/>
      <c r="J185" s="165"/>
      <c r="K185" s="165"/>
    </row>
    <row r="186" spans="1:11" ht="12.75">
      <c r="A186" s="152">
        <v>322</v>
      </c>
      <c r="B186" s="110" t="s">
        <v>39</v>
      </c>
      <c r="C186" s="153">
        <f>E186</f>
        <v>0</v>
      </c>
      <c r="D186" s="153"/>
      <c r="E186" s="153"/>
      <c r="F186" s="153"/>
      <c r="G186" s="153"/>
      <c r="H186" s="153"/>
      <c r="I186" s="153"/>
      <c r="J186" s="153"/>
      <c r="K186" s="153"/>
    </row>
    <row r="187" spans="1:11" ht="12.75">
      <c r="A187" s="108">
        <v>3221</v>
      </c>
      <c r="B187" s="109" t="s">
        <v>109</v>
      </c>
      <c r="C187" s="112">
        <f>E187</f>
        <v>0</v>
      </c>
      <c r="D187" s="112"/>
      <c r="E187" s="112"/>
      <c r="F187" s="112"/>
      <c r="G187" s="112"/>
      <c r="H187" s="112"/>
      <c r="I187" s="112"/>
      <c r="J187" s="112"/>
      <c r="K187" s="112"/>
    </row>
    <row r="188" spans="1:11" ht="12.75">
      <c r="A188" s="152">
        <v>323</v>
      </c>
      <c r="B188" s="110" t="s">
        <v>40</v>
      </c>
      <c r="C188" s="153">
        <f>C189+C190</f>
        <v>6200</v>
      </c>
      <c r="D188" s="153"/>
      <c r="E188" s="153">
        <f>E190</f>
        <v>0</v>
      </c>
      <c r="F188" s="153"/>
      <c r="G188" s="153">
        <f>G189</f>
        <v>6200</v>
      </c>
      <c r="H188" s="153"/>
      <c r="I188" s="153"/>
      <c r="J188" s="153"/>
      <c r="K188" s="153"/>
    </row>
    <row r="189" spans="1:11" ht="12.75">
      <c r="A189" s="162">
        <v>3231</v>
      </c>
      <c r="B189" s="161" t="s">
        <v>55</v>
      </c>
      <c r="C189" s="165">
        <f>D189+E189+F189+G189+H189+I189</f>
        <v>6200</v>
      </c>
      <c r="D189" s="165"/>
      <c r="E189" s="165"/>
      <c r="F189" s="165"/>
      <c r="G189" s="165">
        <v>6200</v>
      </c>
      <c r="H189" s="165"/>
      <c r="I189" s="165"/>
      <c r="J189" s="165"/>
      <c r="K189" s="165"/>
    </row>
    <row r="190" spans="1:11" ht="12.75">
      <c r="A190" s="108">
        <v>3237</v>
      </c>
      <c r="B190" s="109" t="s">
        <v>60</v>
      </c>
      <c r="C190" s="112">
        <f>E190</f>
        <v>0</v>
      </c>
      <c r="D190" s="112"/>
      <c r="E190" s="112"/>
      <c r="F190" s="112"/>
      <c r="G190" s="112"/>
      <c r="H190" s="112"/>
      <c r="I190" s="112"/>
      <c r="J190" s="112"/>
      <c r="K190" s="112"/>
    </row>
    <row r="191" spans="1:11" ht="12.75">
      <c r="A191" s="152">
        <v>324</v>
      </c>
      <c r="B191" s="110" t="s">
        <v>161</v>
      </c>
      <c r="C191" s="153">
        <f>C192</f>
        <v>0</v>
      </c>
      <c r="D191" s="153"/>
      <c r="E191" s="153">
        <f>E192</f>
        <v>0</v>
      </c>
      <c r="F191" s="153"/>
      <c r="G191" s="153"/>
      <c r="H191" s="153"/>
      <c r="I191" s="153"/>
      <c r="J191" s="153"/>
      <c r="K191" s="153"/>
    </row>
    <row r="192" spans="1:11" ht="14.25" customHeight="1">
      <c r="A192" s="108">
        <v>3241</v>
      </c>
      <c r="B192" s="109" t="s">
        <v>161</v>
      </c>
      <c r="C192" s="112">
        <f>E192</f>
        <v>0</v>
      </c>
      <c r="D192" s="112"/>
      <c r="E192" s="112"/>
      <c r="F192" s="112"/>
      <c r="G192" s="112"/>
      <c r="H192" s="112"/>
      <c r="I192" s="112"/>
      <c r="J192" s="112"/>
      <c r="K192" s="112"/>
    </row>
    <row r="193" spans="1:11" ht="12.75">
      <c r="A193" s="152">
        <v>329</v>
      </c>
      <c r="B193" s="110" t="s">
        <v>41</v>
      </c>
      <c r="C193" s="153">
        <f>C194+C195</f>
        <v>23719.420000000002</v>
      </c>
      <c r="D193" s="153"/>
      <c r="E193" s="153">
        <f>E195+E196+E194</f>
        <v>22669.420000000002</v>
      </c>
      <c r="F193" s="153"/>
      <c r="G193" s="153">
        <f>G194+G195+G196</f>
        <v>1050</v>
      </c>
      <c r="H193" s="153"/>
      <c r="I193" s="153"/>
      <c r="J193" s="153"/>
      <c r="K193" s="153"/>
    </row>
    <row r="194" spans="1:11" ht="12.75">
      <c r="A194" s="162">
        <v>3291</v>
      </c>
      <c r="B194" s="181" t="s">
        <v>167</v>
      </c>
      <c r="C194" s="165">
        <f>E194</f>
        <v>4872.52</v>
      </c>
      <c r="D194" s="165"/>
      <c r="E194" s="165">
        <v>4872.52</v>
      </c>
      <c r="F194" s="165"/>
      <c r="G194" s="165"/>
      <c r="H194" s="165"/>
      <c r="I194" s="165"/>
      <c r="J194" s="165"/>
      <c r="K194" s="165"/>
    </row>
    <row r="195" spans="1:11" ht="12.75">
      <c r="A195" s="108">
        <v>3299</v>
      </c>
      <c r="B195" s="109" t="s">
        <v>41</v>
      </c>
      <c r="C195" s="165">
        <f>E195+D195+F195+G195+H195+I195</f>
        <v>18846.9</v>
      </c>
      <c r="D195" s="165"/>
      <c r="E195" s="165">
        <v>17796.9</v>
      </c>
      <c r="F195" s="165"/>
      <c r="G195" s="165">
        <v>1050</v>
      </c>
      <c r="H195" s="165"/>
      <c r="I195" s="165"/>
      <c r="J195" s="165"/>
      <c r="K195" s="165"/>
    </row>
    <row r="196" spans="1:11" ht="12.75">
      <c r="A196" s="108"/>
      <c r="B196" s="109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1:11" ht="12.75">
      <c r="A197" s="238" t="s">
        <v>85</v>
      </c>
      <c r="B197" s="239"/>
      <c r="C197" s="143">
        <f>C179</f>
        <v>30882.420000000002</v>
      </c>
      <c r="D197" s="143"/>
      <c r="E197" s="143">
        <f>E179</f>
        <v>22669.420000000002</v>
      </c>
      <c r="F197" s="143"/>
      <c r="G197" s="143">
        <f>G179</f>
        <v>7450</v>
      </c>
      <c r="H197" s="143">
        <f>H179</f>
        <v>763</v>
      </c>
      <c r="I197" s="143"/>
      <c r="J197" s="143">
        <f>J179</f>
        <v>0</v>
      </c>
      <c r="K197" s="143">
        <f>K179</f>
        <v>0</v>
      </c>
    </row>
    <row r="198" spans="1:11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</row>
    <row r="199" spans="1:11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</row>
    <row r="200" spans="1:11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</row>
    <row r="201" spans="1:11" ht="12.75">
      <c r="A201" s="92"/>
      <c r="B201" s="95"/>
      <c r="C201" s="117"/>
      <c r="D201" s="118"/>
      <c r="E201" s="117"/>
      <c r="F201" s="117"/>
      <c r="G201" s="117"/>
      <c r="H201" s="117"/>
      <c r="I201" s="117"/>
      <c r="J201" s="117"/>
      <c r="K201" s="117"/>
    </row>
    <row r="202" spans="1:11" ht="12.75">
      <c r="A202" s="92"/>
      <c r="B202" s="95"/>
      <c r="C202" s="117"/>
      <c r="D202" s="118"/>
      <c r="E202" s="117"/>
      <c r="F202" s="117"/>
      <c r="G202" s="117"/>
      <c r="H202" s="117"/>
      <c r="I202" s="117"/>
      <c r="J202" s="117"/>
      <c r="K202" s="117"/>
    </row>
    <row r="203" spans="1:11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</row>
    <row r="204" spans="1:11" ht="12.75">
      <c r="A204" s="92"/>
      <c r="B204" s="95"/>
      <c r="C204" s="117"/>
      <c r="D204" s="118"/>
      <c r="E204" s="117"/>
      <c r="F204" s="117"/>
      <c r="G204" s="117"/>
      <c r="H204" s="117"/>
      <c r="I204" s="117"/>
      <c r="J204" s="117"/>
      <c r="K204" s="117"/>
    </row>
    <row r="205" spans="1:11" ht="12.75">
      <c r="A205" s="92"/>
      <c r="B205" s="95"/>
      <c r="C205" s="117"/>
      <c r="D205" s="118"/>
      <c r="E205" s="117"/>
      <c r="F205" s="117"/>
      <c r="G205" s="117"/>
      <c r="H205" s="117"/>
      <c r="I205" s="117"/>
      <c r="J205" s="117"/>
      <c r="K205" s="117"/>
    </row>
    <row r="206" spans="1:11" ht="12.75">
      <c r="A206" s="92"/>
      <c r="B206" s="95"/>
      <c r="C206" s="117"/>
      <c r="D206" s="118"/>
      <c r="E206" s="117"/>
      <c r="F206" s="117"/>
      <c r="G206" s="117"/>
      <c r="H206" s="117"/>
      <c r="I206" s="117"/>
      <c r="J206" s="117"/>
      <c r="K206" s="117"/>
    </row>
    <row r="207" spans="1:11" ht="12.75">
      <c r="A207" s="92"/>
      <c r="B207" s="95"/>
      <c r="C207" s="117"/>
      <c r="D207" s="118"/>
      <c r="E207" s="117"/>
      <c r="F207" s="117"/>
      <c r="G207" s="117"/>
      <c r="H207" s="117"/>
      <c r="I207" s="117"/>
      <c r="J207" s="117"/>
      <c r="K207" s="117"/>
    </row>
    <row r="208" spans="1:11" ht="12.75">
      <c r="A208" s="92"/>
      <c r="B208" s="95"/>
      <c r="C208" s="117"/>
      <c r="D208" s="118"/>
      <c r="E208" s="117"/>
      <c r="F208" s="117"/>
      <c r="G208" s="117"/>
      <c r="H208" s="117"/>
      <c r="I208" s="117"/>
      <c r="J208" s="117"/>
      <c r="K208" s="117"/>
    </row>
    <row r="209" spans="1:11" ht="12.75">
      <c r="A209" s="92"/>
      <c r="B209" s="95"/>
      <c r="C209" s="117"/>
      <c r="D209" s="118"/>
      <c r="E209" s="117"/>
      <c r="F209" s="117"/>
      <c r="G209" s="117"/>
      <c r="H209" s="117"/>
      <c r="I209" s="117"/>
      <c r="J209" s="117"/>
      <c r="K209" s="117"/>
    </row>
    <row r="210" spans="1:11" ht="12.75" customHeight="1">
      <c r="A210" s="92"/>
      <c r="B210" s="95"/>
      <c r="C210" s="117"/>
      <c r="D210" s="118"/>
      <c r="E210" s="117"/>
      <c r="F210" s="117"/>
      <c r="G210" s="117"/>
      <c r="H210" s="117"/>
      <c r="I210" s="117"/>
      <c r="J210" s="117"/>
      <c r="K210" s="117"/>
    </row>
    <row r="211" spans="1:11" ht="12.75">
      <c r="A211" s="92"/>
      <c r="B211" s="240" t="s">
        <v>96</v>
      </c>
      <c r="C211" s="235"/>
      <c r="D211" s="235"/>
      <c r="E211"/>
      <c r="F211" s="117"/>
      <c r="G211" s="117"/>
      <c r="H211" s="117"/>
      <c r="I211" s="117"/>
      <c r="J211" s="117"/>
      <c r="K211" s="117"/>
    </row>
    <row r="212" spans="1:11" ht="12.75">
      <c r="A212" s="92"/>
      <c r="B212" s="240" t="s">
        <v>181</v>
      </c>
      <c r="C212" s="235"/>
      <c r="D212" s="235"/>
      <c r="E212"/>
      <c r="F212" s="117"/>
      <c r="G212" s="117"/>
      <c r="H212" s="117"/>
      <c r="I212" s="117"/>
      <c r="J212" s="117"/>
      <c r="K212" s="117"/>
    </row>
    <row r="213" spans="1:11" ht="12.75">
      <c r="A213" s="92"/>
      <c r="B213" s="95"/>
      <c r="C213" s="117"/>
      <c r="D213" s="118"/>
      <c r="E213" s="117"/>
      <c r="F213" s="117"/>
      <c r="G213" s="117"/>
      <c r="H213" s="117"/>
      <c r="I213" s="117"/>
      <c r="J213" s="117"/>
      <c r="K213" s="117"/>
    </row>
    <row r="214" spans="1:11" ht="12.75">
      <c r="A214" s="139" t="s">
        <v>186</v>
      </c>
      <c r="B214" s="236" t="s">
        <v>168</v>
      </c>
      <c r="C214" s="237"/>
      <c r="D214" s="198"/>
      <c r="E214" s="197"/>
      <c r="F214" s="197"/>
      <c r="G214" s="197"/>
      <c r="H214" s="197"/>
      <c r="I214" s="197"/>
      <c r="J214" s="197"/>
      <c r="K214" s="197"/>
    </row>
    <row r="215" spans="1:11" ht="12.75">
      <c r="A215" s="125">
        <v>3</v>
      </c>
      <c r="B215" s="126" t="s">
        <v>32</v>
      </c>
      <c r="C215" s="127">
        <f>C216+C222</f>
        <v>36104</v>
      </c>
      <c r="D215" s="127"/>
      <c r="E215" s="127">
        <f>E216</f>
        <v>18331</v>
      </c>
      <c r="F215" s="127">
        <f>F216</f>
        <v>0</v>
      </c>
      <c r="G215" s="127">
        <f>G216+G222</f>
        <v>17773</v>
      </c>
      <c r="H215" s="127"/>
      <c r="I215" s="127"/>
      <c r="J215" s="127"/>
      <c r="K215" s="127"/>
    </row>
    <row r="216" spans="1:11" ht="12.75">
      <c r="A216" s="129">
        <v>31</v>
      </c>
      <c r="B216" s="130" t="s">
        <v>33</v>
      </c>
      <c r="C216" s="148">
        <f>C217+C219</f>
        <v>31950</v>
      </c>
      <c r="D216" s="148"/>
      <c r="E216" s="148">
        <f>E217+E219+E223</f>
        <v>18331</v>
      </c>
      <c r="F216" s="148"/>
      <c r="G216" s="148">
        <f>G217+G219</f>
        <v>15975</v>
      </c>
      <c r="H216" s="148"/>
      <c r="I216" s="148"/>
      <c r="J216" s="148"/>
      <c r="K216" s="148"/>
    </row>
    <row r="217" spans="1:11" ht="12.75">
      <c r="A217" s="152">
        <v>311</v>
      </c>
      <c r="B217" s="110" t="s">
        <v>34</v>
      </c>
      <c r="C217" s="153">
        <f>C218</f>
        <v>29606</v>
      </c>
      <c r="D217" s="153"/>
      <c r="E217" s="153">
        <f>E218</f>
        <v>14803</v>
      </c>
      <c r="F217" s="153"/>
      <c r="G217" s="153">
        <f>G218</f>
        <v>14803</v>
      </c>
      <c r="H217" s="153"/>
      <c r="I217" s="153"/>
      <c r="J217" s="153"/>
      <c r="K217" s="153"/>
    </row>
    <row r="218" spans="1:11" ht="12.75">
      <c r="A218" s="108">
        <v>3111</v>
      </c>
      <c r="B218" s="109" t="s">
        <v>70</v>
      </c>
      <c r="C218" s="112">
        <f>D218+E218+F218+G218+H218+I218</f>
        <v>29606</v>
      </c>
      <c r="D218" s="112"/>
      <c r="E218" s="112">
        <v>14803</v>
      </c>
      <c r="F218" s="112"/>
      <c r="G218" s="112">
        <v>14803</v>
      </c>
      <c r="H218" s="112"/>
      <c r="I218" s="112"/>
      <c r="J218" s="112"/>
      <c r="K218" s="112"/>
    </row>
    <row r="219" spans="1:11" ht="12.75">
      <c r="A219" s="152">
        <v>313</v>
      </c>
      <c r="B219" s="110" t="s">
        <v>163</v>
      </c>
      <c r="C219" s="153">
        <f>C220+C221</f>
        <v>2344</v>
      </c>
      <c r="D219" s="153"/>
      <c r="E219" s="153">
        <f>E220+E221</f>
        <v>1172</v>
      </c>
      <c r="F219" s="153"/>
      <c r="G219" s="153">
        <f>G220+G221</f>
        <v>1172</v>
      </c>
      <c r="H219" s="153"/>
      <c r="I219" s="153"/>
      <c r="J219" s="153"/>
      <c r="K219" s="153"/>
    </row>
    <row r="220" spans="1:11" ht="12.75">
      <c r="A220" s="108">
        <v>3132</v>
      </c>
      <c r="B220" s="109" t="s">
        <v>164</v>
      </c>
      <c r="C220" s="112">
        <f>D220+E220+F220+G220+H220+I220</f>
        <v>2112</v>
      </c>
      <c r="D220" s="112"/>
      <c r="E220" s="112">
        <v>1056</v>
      </c>
      <c r="F220" s="112"/>
      <c r="G220" s="112">
        <v>1056</v>
      </c>
      <c r="H220" s="112"/>
      <c r="I220" s="112"/>
      <c r="J220" s="112"/>
      <c r="K220" s="112"/>
    </row>
    <row r="221" spans="1:11" ht="12.75">
      <c r="A221" s="108">
        <v>3133</v>
      </c>
      <c r="B221" s="109" t="s">
        <v>165</v>
      </c>
      <c r="C221" s="112">
        <f>D221+E221+F221+G221+H221+I221</f>
        <v>232</v>
      </c>
      <c r="D221" s="112"/>
      <c r="E221" s="112">
        <v>116</v>
      </c>
      <c r="F221" s="112"/>
      <c r="G221" s="112">
        <v>116</v>
      </c>
      <c r="H221" s="112"/>
      <c r="I221" s="112"/>
      <c r="J221" s="112"/>
      <c r="K221" s="112"/>
    </row>
    <row r="222" spans="1:11" ht="12.75">
      <c r="A222" s="180">
        <v>32</v>
      </c>
      <c r="B222" s="130" t="s">
        <v>37</v>
      </c>
      <c r="C222" s="148">
        <f>C223</f>
        <v>4154</v>
      </c>
      <c r="D222" s="148"/>
      <c r="E222" s="148">
        <f>E223</f>
        <v>2356</v>
      </c>
      <c r="F222" s="148"/>
      <c r="G222" s="148">
        <f>G223</f>
        <v>1798</v>
      </c>
      <c r="H222" s="148"/>
      <c r="I222" s="148"/>
      <c r="J222" s="148"/>
      <c r="K222" s="148"/>
    </row>
    <row r="223" spans="1:11" ht="12.75">
      <c r="A223" s="152">
        <v>321</v>
      </c>
      <c r="B223" s="110" t="s">
        <v>38</v>
      </c>
      <c r="C223" s="153">
        <f>C224</f>
        <v>4154</v>
      </c>
      <c r="D223" s="153"/>
      <c r="E223" s="153">
        <f>E224</f>
        <v>2356</v>
      </c>
      <c r="F223" s="153"/>
      <c r="G223" s="153">
        <f>G224</f>
        <v>1798</v>
      </c>
      <c r="H223" s="153"/>
      <c r="I223" s="153"/>
      <c r="J223" s="153"/>
      <c r="K223" s="153"/>
    </row>
    <row r="224" spans="1:11" ht="12.75">
      <c r="A224" s="108">
        <v>3212</v>
      </c>
      <c r="B224" s="151" t="s">
        <v>166</v>
      </c>
      <c r="C224" s="112">
        <f>D224+E224+F224+G224+H224+I224</f>
        <v>4154</v>
      </c>
      <c r="D224" s="112"/>
      <c r="E224" s="112">
        <v>2356</v>
      </c>
      <c r="F224" s="112"/>
      <c r="G224" s="112">
        <v>1798</v>
      </c>
      <c r="H224" s="112"/>
      <c r="I224" s="112"/>
      <c r="J224" s="112"/>
      <c r="K224" s="112"/>
    </row>
    <row r="225" spans="1:11" ht="12.75">
      <c r="A225" s="108"/>
      <c r="B225" s="109"/>
      <c r="C225" s="112">
        <f>D225+E225+F225+G225+H225+I225</f>
        <v>0</v>
      </c>
      <c r="D225" s="112"/>
      <c r="E225" s="112"/>
      <c r="F225" s="112"/>
      <c r="G225" s="112"/>
      <c r="H225" s="112"/>
      <c r="I225" s="112"/>
      <c r="J225" s="112"/>
      <c r="K225" s="112"/>
    </row>
    <row r="226" spans="1:11" ht="12.75">
      <c r="A226" s="238" t="s">
        <v>85</v>
      </c>
      <c r="B226" s="239"/>
      <c r="C226" s="143">
        <f>C215</f>
        <v>36104</v>
      </c>
      <c r="D226" s="143"/>
      <c r="E226" s="143">
        <f>E215</f>
        <v>18331</v>
      </c>
      <c r="F226" s="143"/>
      <c r="G226" s="143">
        <f>G215</f>
        <v>17773</v>
      </c>
      <c r="H226" s="143"/>
      <c r="I226" s="143"/>
      <c r="J226" s="143">
        <f>J215</f>
        <v>0</v>
      </c>
      <c r="K226" s="143">
        <f>K215</f>
        <v>0</v>
      </c>
    </row>
    <row r="227" spans="1:11" ht="12.75">
      <c r="A227" s="92"/>
      <c r="B227" s="95"/>
      <c r="C227" s="117"/>
      <c r="D227" s="118"/>
      <c r="E227" s="117"/>
      <c r="F227" s="117"/>
      <c r="G227" s="117"/>
      <c r="H227" s="117"/>
      <c r="I227" s="117"/>
      <c r="J227" s="117"/>
      <c r="K227" s="117"/>
    </row>
    <row r="228" spans="1:11" ht="12.75">
      <c r="A228" s="92"/>
      <c r="B228" s="95"/>
      <c r="C228" s="117"/>
      <c r="D228" s="118"/>
      <c r="E228" s="117"/>
      <c r="F228" s="117"/>
      <c r="G228" s="117"/>
      <c r="H228" s="117"/>
      <c r="I228" s="117"/>
      <c r="J228" s="117"/>
      <c r="K228" s="117"/>
    </row>
    <row r="229" spans="1:11" ht="12.75">
      <c r="A229" s="92"/>
      <c r="B229" s="95"/>
      <c r="C229" s="117"/>
      <c r="D229" s="118"/>
      <c r="E229" s="117"/>
      <c r="F229" s="117"/>
      <c r="G229" s="117"/>
      <c r="H229" s="117"/>
      <c r="I229" s="117"/>
      <c r="J229" s="117"/>
      <c r="K229" s="117"/>
    </row>
    <row r="230" spans="1:11" ht="12.75">
      <c r="A230" s="92"/>
      <c r="B230" s="95"/>
      <c r="C230" s="117"/>
      <c r="D230" s="118"/>
      <c r="E230" s="117"/>
      <c r="F230" s="117"/>
      <c r="G230" s="117"/>
      <c r="H230" s="117"/>
      <c r="I230" s="117"/>
      <c r="J230" s="117"/>
      <c r="K230" s="117"/>
    </row>
    <row r="231" spans="1:11" ht="12.75">
      <c r="A231" s="92"/>
      <c r="B231" s="95"/>
      <c r="C231" s="117"/>
      <c r="D231" s="118"/>
      <c r="E231" s="117"/>
      <c r="F231" s="117"/>
      <c r="G231" s="117"/>
      <c r="H231" s="117"/>
      <c r="I231" s="117"/>
      <c r="J231" s="117"/>
      <c r="K231" s="117"/>
    </row>
    <row r="232" spans="1:11" ht="12.75">
      <c r="A232" s="92"/>
      <c r="B232" s="95"/>
      <c r="C232" s="117"/>
      <c r="D232" s="118"/>
      <c r="E232" s="117"/>
      <c r="F232" s="117"/>
      <c r="G232" s="117"/>
      <c r="H232" s="117"/>
      <c r="I232" s="117"/>
      <c r="J232" s="117"/>
      <c r="K232" s="117"/>
    </row>
    <row r="233" spans="1:11" ht="12.75">
      <c r="A233" s="92"/>
      <c r="B233" s="95"/>
      <c r="C233" s="117"/>
      <c r="D233" s="118"/>
      <c r="E233" s="117"/>
      <c r="F233" s="117"/>
      <c r="G233" s="117"/>
      <c r="H233" s="117"/>
      <c r="I233" s="117"/>
      <c r="J233" s="117"/>
      <c r="K233" s="117"/>
    </row>
    <row r="234" spans="1:11" ht="12.75">
      <c r="A234" s="92"/>
      <c r="B234" s="95"/>
      <c r="C234" s="117"/>
      <c r="D234" s="118"/>
      <c r="E234" s="117"/>
      <c r="F234" s="117"/>
      <c r="G234" s="117"/>
      <c r="H234" s="117"/>
      <c r="I234" s="117"/>
      <c r="J234" s="117"/>
      <c r="K234" s="117"/>
    </row>
    <row r="235" spans="1:11" ht="12.75">
      <c r="A235" s="92"/>
      <c r="B235" s="95"/>
      <c r="C235" s="117"/>
      <c r="D235" s="118"/>
      <c r="E235" s="117"/>
      <c r="F235" s="117"/>
      <c r="G235" s="117"/>
      <c r="H235" s="117"/>
      <c r="I235" s="117"/>
      <c r="J235" s="117"/>
      <c r="K235" s="117"/>
    </row>
    <row r="236" spans="1:11" ht="12.75">
      <c r="A236" s="92"/>
      <c r="B236" s="95"/>
      <c r="C236" s="117"/>
      <c r="D236" s="118"/>
      <c r="E236" s="117"/>
      <c r="F236" s="117"/>
      <c r="G236" s="117"/>
      <c r="H236" s="117"/>
      <c r="I236" s="117"/>
      <c r="J236" s="117"/>
      <c r="K236" s="117"/>
    </row>
    <row r="237" spans="1:11" ht="12.75">
      <c r="A237" s="92"/>
      <c r="B237" s="95"/>
      <c r="C237" s="117"/>
      <c r="D237" s="118"/>
      <c r="E237" s="117"/>
      <c r="F237" s="117"/>
      <c r="G237" s="117"/>
      <c r="H237" s="117"/>
      <c r="I237" s="117"/>
      <c r="J237" s="117"/>
      <c r="K237" s="117"/>
    </row>
    <row r="238" spans="1:11" ht="12.75">
      <c r="A238" s="92"/>
      <c r="B238" s="95"/>
      <c r="C238" s="117"/>
      <c r="D238" s="118"/>
      <c r="E238" s="117"/>
      <c r="F238" s="117"/>
      <c r="G238" s="117"/>
      <c r="H238" s="117"/>
      <c r="I238" s="117"/>
      <c r="J238" s="117"/>
      <c r="K238" s="117"/>
    </row>
    <row r="239" spans="1:11" ht="12.75">
      <c r="A239" s="92"/>
      <c r="B239" s="95"/>
      <c r="C239" s="117"/>
      <c r="D239" s="118"/>
      <c r="E239" s="117"/>
      <c r="F239" s="117"/>
      <c r="G239" s="117"/>
      <c r="H239" s="117"/>
      <c r="I239" s="117"/>
      <c r="J239" s="117"/>
      <c r="K239" s="117"/>
    </row>
    <row r="240" spans="1:11" ht="12.75">
      <c r="A240" s="92"/>
      <c r="B240" s="95"/>
      <c r="C240" s="117"/>
      <c r="D240" s="118"/>
      <c r="E240" s="117"/>
      <c r="F240" s="117"/>
      <c r="G240" s="117"/>
      <c r="H240" s="117"/>
      <c r="I240" s="117"/>
      <c r="J240" s="117"/>
      <c r="K240" s="117"/>
    </row>
    <row r="241" spans="1:11" ht="12.75">
      <c r="A241" s="92"/>
      <c r="B241" s="95"/>
      <c r="C241" s="117"/>
      <c r="D241" s="118"/>
      <c r="E241" s="117"/>
      <c r="F241" s="117"/>
      <c r="G241" s="117"/>
      <c r="H241" s="117"/>
      <c r="I241" s="117"/>
      <c r="J241" s="117"/>
      <c r="K241" s="117"/>
    </row>
    <row r="242" spans="1:11" ht="12.75">
      <c r="A242" s="92"/>
      <c r="B242" s="95"/>
      <c r="C242" s="117"/>
      <c r="D242" s="118"/>
      <c r="E242" s="117"/>
      <c r="F242" s="117"/>
      <c r="G242" s="117"/>
      <c r="H242" s="117"/>
      <c r="I242" s="117"/>
      <c r="J242" s="117"/>
      <c r="K242" s="117"/>
    </row>
    <row r="243" spans="1:11" ht="12.75">
      <c r="A243" s="92"/>
      <c r="B243" s="95"/>
      <c r="C243" s="117"/>
      <c r="D243" s="118"/>
      <c r="E243" s="117"/>
      <c r="F243" s="117"/>
      <c r="G243" s="117"/>
      <c r="H243" s="117"/>
      <c r="I243" s="117"/>
      <c r="J243" s="117"/>
      <c r="K243" s="117"/>
    </row>
    <row r="244" spans="1:11" ht="12.75">
      <c r="A244" s="92"/>
      <c r="B244" s="95"/>
      <c r="C244" s="117"/>
      <c r="D244" s="118"/>
      <c r="E244" s="117"/>
      <c r="F244" s="117"/>
      <c r="G244" s="117"/>
      <c r="H244" s="117"/>
      <c r="I244" s="117"/>
      <c r="J244" s="117"/>
      <c r="K244" s="117"/>
    </row>
    <row r="245" spans="1:11" ht="12.75">
      <c r="A245" s="92"/>
      <c r="B245" s="95"/>
      <c r="C245" s="117"/>
      <c r="D245" s="118"/>
      <c r="E245" s="117"/>
      <c r="F245" s="117"/>
      <c r="G245" s="117"/>
      <c r="H245" s="117"/>
      <c r="I245" s="117"/>
      <c r="J245" s="117"/>
      <c r="K245" s="117"/>
    </row>
    <row r="246" spans="1:11" ht="12.75">
      <c r="A246" s="92"/>
      <c r="B246" s="95"/>
      <c r="C246" s="117"/>
      <c r="D246" s="118"/>
      <c r="E246" s="117"/>
      <c r="F246" s="117"/>
      <c r="G246" s="117"/>
      <c r="H246" s="117"/>
      <c r="I246" s="117"/>
      <c r="J246" s="117"/>
      <c r="K246" s="117"/>
    </row>
    <row r="247" spans="1:11" ht="12.75" customHeight="1">
      <c r="A247" s="92"/>
      <c r="B247" s="240" t="s">
        <v>96</v>
      </c>
      <c r="C247" s="235"/>
      <c r="D247" s="235"/>
      <c r="E247"/>
      <c r="F247" s="117"/>
      <c r="G247" s="117"/>
      <c r="H247" s="117"/>
      <c r="I247" s="117"/>
      <c r="J247" s="117"/>
      <c r="K247" s="117"/>
    </row>
    <row r="248" spans="1:11" ht="12.75" customHeight="1">
      <c r="A248" s="92"/>
      <c r="B248" s="240" t="s">
        <v>182</v>
      </c>
      <c r="C248" s="235"/>
      <c r="D248" s="235"/>
      <c r="E248"/>
      <c r="F248" s="117"/>
      <c r="G248" s="117"/>
      <c r="H248" s="117"/>
      <c r="I248" s="117"/>
      <c r="J248" s="117"/>
      <c r="K248" s="117"/>
    </row>
    <row r="249" spans="1:11" ht="12.75">
      <c r="A249" s="92"/>
      <c r="B249" s="95" t="s">
        <v>183</v>
      </c>
      <c r="C249" s="117"/>
      <c r="D249" s="118"/>
      <c r="E249" s="117"/>
      <c r="F249" s="117"/>
      <c r="G249" s="117"/>
      <c r="H249" s="117"/>
      <c r="I249" s="117"/>
      <c r="J249" s="117"/>
      <c r="K249" s="117"/>
    </row>
    <row r="250" spans="1:11" ht="12.75">
      <c r="A250" s="139" t="s">
        <v>184</v>
      </c>
      <c r="B250" s="252" t="s">
        <v>185</v>
      </c>
      <c r="C250" s="253"/>
      <c r="D250" s="249"/>
      <c r="E250" s="249"/>
      <c r="F250" s="249"/>
      <c r="G250" s="249"/>
      <c r="H250" s="249"/>
      <c r="I250" s="249"/>
      <c r="J250" s="249"/>
      <c r="K250" s="250"/>
    </row>
    <row r="251" spans="1:11" ht="12.75">
      <c r="A251" s="125">
        <v>3</v>
      </c>
      <c r="B251" s="126" t="s">
        <v>32</v>
      </c>
      <c r="C251" s="127">
        <f>C252+C258</f>
        <v>5101</v>
      </c>
      <c r="D251" s="127"/>
      <c r="E251" s="127">
        <f>E252</f>
        <v>5101</v>
      </c>
      <c r="F251" s="127">
        <f>F252</f>
        <v>0</v>
      </c>
      <c r="G251" s="127">
        <f>G252+G258</f>
        <v>0</v>
      </c>
      <c r="H251" s="127"/>
      <c r="I251" s="127"/>
      <c r="J251" s="127"/>
      <c r="K251" s="127"/>
    </row>
    <row r="252" spans="1:11" ht="12.75">
      <c r="A252" s="129">
        <v>31</v>
      </c>
      <c r="B252" s="130" t="s">
        <v>33</v>
      </c>
      <c r="C252" s="148">
        <f>C253+C255</f>
        <v>4800</v>
      </c>
      <c r="D252" s="148"/>
      <c r="E252" s="148">
        <f>E253+E255+E259</f>
        <v>5101</v>
      </c>
      <c r="F252" s="148"/>
      <c r="G252" s="148">
        <f>G253+G255</f>
        <v>0</v>
      </c>
      <c r="H252" s="148"/>
      <c r="I252" s="148"/>
      <c r="J252" s="148"/>
      <c r="K252" s="148"/>
    </row>
    <row r="253" spans="1:11" ht="12.75">
      <c r="A253" s="152">
        <v>311</v>
      </c>
      <c r="B253" s="110" t="s">
        <v>34</v>
      </c>
      <c r="C253" s="153">
        <f>C254</f>
        <v>4197</v>
      </c>
      <c r="D253" s="153"/>
      <c r="E253" s="153">
        <f>E254</f>
        <v>4197</v>
      </c>
      <c r="F253" s="153"/>
      <c r="G253" s="153">
        <f>G254</f>
        <v>0</v>
      </c>
      <c r="H253" s="153"/>
      <c r="I253" s="153"/>
      <c r="J253" s="153"/>
      <c r="K253" s="153"/>
    </row>
    <row r="254" spans="1:11" ht="12.75">
      <c r="A254" s="108">
        <v>3111</v>
      </c>
      <c r="B254" s="109" t="s">
        <v>70</v>
      </c>
      <c r="C254" s="112">
        <f>D254+E254+F254+G254+H254+I254</f>
        <v>4197</v>
      </c>
      <c r="D254" s="112"/>
      <c r="E254" s="112">
        <v>4197</v>
      </c>
      <c r="F254" s="112"/>
      <c r="G254" s="112"/>
      <c r="H254" s="112"/>
      <c r="I254" s="112"/>
      <c r="J254" s="112"/>
      <c r="K254" s="112"/>
    </row>
    <row r="255" spans="1:11" ht="12.75">
      <c r="A255" s="152">
        <v>313</v>
      </c>
      <c r="B255" s="110" t="s">
        <v>163</v>
      </c>
      <c r="C255" s="153">
        <f>C256+C257</f>
        <v>603</v>
      </c>
      <c r="D255" s="153"/>
      <c r="E255" s="153">
        <f>E256+E257</f>
        <v>603</v>
      </c>
      <c r="F255" s="153"/>
      <c r="G255" s="153">
        <f>G256+G257</f>
        <v>0</v>
      </c>
      <c r="H255" s="153"/>
      <c r="I255" s="153"/>
      <c r="J255" s="153"/>
      <c r="K255" s="153"/>
    </row>
    <row r="256" spans="1:11" ht="12.75">
      <c r="A256" s="108">
        <v>3132</v>
      </c>
      <c r="B256" s="109" t="s">
        <v>164</v>
      </c>
      <c r="C256" s="112">
        <f>D256+E256+F256+G256+H256+I256</f>
        <v>543</v>
      </c>
      <c r="D256" s="112"/>
      <c r="E256" s="112">
        <v>543</v>
      </c>
      <c r="F256" s="112"/>
      <c r="G256" s="112"/>
      <c r="H256" s="112"/>
      <c r="I256" s="112"/>
      <c r="J256" s="112"/>
      <c r="K256" s="112"/>
    </row>
    <row r="257" spans="1:11" ht="12.75">
      <c r="A257" s="108">
        <v>3133</v>
      </c>
      <c r="B257" s="109" t="s">
        <v>165</v>
      </c>
      <c r="C257" s="112">
        <f>D257+E257+F257+G257+H257+I257</f>
        <v>60</v>
      </c>
      <c r="D257" s="112"/>
      <c r="E257" s="112">
        <v>60</v>
      </c>
      <c r="F257" s="112"/>
      <c r="G257" s="112"/>
      <c r="H257" s="112"/>
      <c r="I257" s="112"/>
      <c r="J257" s="112"/>
      <c r="K257" s="112"/>
    </row>
    <row r="258" spans="1:11" ht="12.75">
      <c r="A258" s="180">
        <v>32</v>
      </c>
      <c r="B258" s="130" t="s">
        <v>37</v>
      </c>
      <c r="C258" s="148">
        <f>C259</f>
        <v>301</v>
      </c>
      <c r="D258" s="148"/>
      <c r="E258" s="148">
        <f>E259</f>
        <v>301</v>
      </c>
      <c r="F258" s="148"/>
      <c r="G258" s="148">
        <f>G259</f>
        <v>0</v>
      </c>
      <c r="H258" s="148"/>
      <c r="I258" s="148"/>
      <c r="J258" s="148"/>
      <c r="K258" s="148"/>
    </row>
    <row r="259" spans="1:11" ht="12.75">
      <c r="A259" s="152">
        <v>321</v>
      </c>
      <c r="B259" s="110" t="s">
        <v>38</v>
      </c>
      <c r="C259" s="153">
        <f>C261+C260</f>
        <v>301</v>
      </c>
      <c r="D259" s="153"/>
      <c r="E259" s="153">
        <f>E261+E260</f>
        <v>301</v>
      </c>
      <c r="F259" s="153"/>
      <c r="G259" s="153">
        <f>G261</f>
        <v>0</v>
      </c>
      <c r="H259" s="153"/>
      <c r="I259" s="153"/>
      <c r="J259" s="153"/>
      <c r="K259" s="153"/>
    </row>
    <row r="260" spans="1:11" ht="12.75">
      <c r="A260" s="162">
        <v>3211</v>
      </c>
      <c r="B260" s="161" t="s">
        <v>65</v>
      </c>
      <c r="C260" s="165">
        <f>D260+E260+F260+G260+H260+I260</f>
        <v>30</v>
      </c>
      <c r="D260" s="165"/>
      <c r="E260" s="165">
        <v>30</v>
      </c>
      <c r="F260" s="165"/>
      <c r="G260" s="165"/>
      <c r="H260" s="165"/>
      <c r="I260" s="165"/>
      <c r="J260" s="165"/>
      <c r="K260" s="165"/>
    </row>
    <row r="261" spans="1:11" ht="12.75">
      <c r="A261" s="108">
        <v>3212</v>
      </c>
      <c r="B261" s="151" t="s">
        <v>166</v>
      </c>
      <c r="C261" s="165">
        <f>D261+E261+F261+G261+H261+I261</f>
        <v>271</v>
      </c>
      <c r="D261" s="112"/>
      <c r="E261" s="112">
        <v>271</v>
      </c>
      <c r="F261" s="112"/>
      <c r="G261" s="112"/>
      <c r="H261" s="112"/>
      <c r="I261" s="112"/>
      <c r="J261" s="112"/>
      <c r="K261" s="112"/>
    </row>
    <row r="262" spans="1:11" ht="12.75">
      <c r="A262" s="108"/>
      <c r="B262" s="109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1:11" ht="12.75">
      <c r="A263" s="238" t="s">
        <v>85</v>
      </c>
      <c r="B263" s="239"/>
      <c r="C263" s="143">
        <f>C251</f>
        <v>5101</v>
      </c>
      <c r="D263" s="143"/>
      <c r="E263" s="143">
        <f>E251</f>
        <v>5101</v>
      </c>
      <c r="F263" s="143"/>
      <c r="G263" s="143">
        <f>G251</f>
        <v>0</v>
      </c>
      <c r="H263" s="143"/>
      <c r="I263" s="143"/>
      <c r="J263" s="143">
        <f>J251</f>
        <v>0</v>
      </c>
      <c r="K263" s="143">
        <f>K251</f>
        <v>0</v>
      </c>
    </row>
    <row r="264" spans="1:11" ht="12.75">
      <c r="A264" s="139" t="s">
        <v>184</v>
      </c>
      <c r="B264" s="252" t="s">
        <v>187</v>
      </c>
      <c r="C264" s="253"/>
      <c r="D264" s="249"/>
      <c r="E264" s="249"/>
      <c r="F264" s="249"/>
      <c r="G264" s="249"/>
      <c r="H264" s="249"/>
      <c r="I264" s="249"/>
      <c r="J264" s="249"/>
      <c r="K264" s="250"/>
    </row>
    <row r="265" spans="1:11" ht="12.75">
      <c r="A265" s="125">
        <v>3</v>
      </c>
      <c r="B265" s="126" t="s">
        <v>32</v>
      </c>
      <c r="C265" s="127">
        <f>C266+C272</f>
        <v>45913</v>
      </c>
      <c r="D265" s="127"/>
      <c r="E265" s="127">
        <f>E266</f>
        <v>45913</v>
      </c>
      <c r="F265" s="127">
        <f>F266</f>
        <v>0</v>
      </c>
      <c r="G265" s="127">
        <f>G266+G272</f>
        <v>0</v>
      </c>
      <c r="H265" s="127"/>
      <c r="I265" s="127"/>
      <c r="J265" s="127"/>
      <c r="K265" s="127"/>
    </row>
    <row r="266" spans="1:11" ht="12.75">
      <c r="A266" s="129">
        <v>31</v>
      </c>
      <c r="B266" s="130" t="s">
        <v>33</v>
      </c>
      <c r="C266" s="148">
        <f>C267+C269</f>
        <v>43201</v>
      </c>
      <c r="D266" s="148"/>
      <c r="E266" s="148">
        <f>E267+E269+E273</f>
        <v>45913</v>
      </c>
      <c r="F266" s="148"/>
      <c r="G266" s="148">
        <f>G267+G269</f>
        <v>0</v>
      </c>
      <c r="H266" s="148"/>
      <c r="I266" s="148"/>
      <c r="J266" s="148"/>
      <c r="K266" s="148"/>
    </row>
    <row r="267" spans="1:11" ht="12.75">
      <c r="A267" s="152">
        <v>311</v>
      </c>
      <c r="B267" s="110" t="s">
        <v>34</v>
      </c>
      <c r="C267" s="153">
        <f>C268</f>
        <v>37773</v>
      </c>
      <c r="D267" s="153"/>
      <c r="E267" s="153">
        <f>E268</f>
        <v>37773</v>
      </c>
      <c r="F267" s="153"/>
      <c r="G267" s="153">
        <f>G268</f>
        <v>0</v>
      </c>
      <c r="H267" s="153"/>
      <c r="I267" s="153"/>
      <c r="J267" s="153"/>
      <c r="K267" s="153"/>
    </row>
    <row r="268" spans="1:11" ht="12.75">
      <c r="A268" s="108">
        <v>3111</v>
      </c>
      <c r="B268" s="109" t="s">
        <v>70</v>
      </c>
      <c r="C268" s="112">
        <f>D268+E268+F268+G268+H268+I268</f>
        <v>37773</v>
      </c>
      <c r="D268" s="112"/>
      <c r="E268" s="112">
        <v>37773</v>
      </c>
      <c r="F268" s="112"/>
      <c r="G268" s="112"/>
      <c r="H268" s="112"/>
      <c r="I268" s="112"/>
      <c r="J268" s="112"/>
      <c r="K268" s="112"/>
    </row>
    <row r="269" spans="1:11" ht="12.75">
      <c r="A269" s="152">
        <v>313</v>
      </c>
      <c r="B269" s="110" t="s">
        <v>163</v>
      </c>
      <c r="C269" s="153">
        <f>C270+C271</f>
        <v>5428</v>
      </c>
      <c r="D269" s="153"/>
      <c r="E269" s="153">
        <f>E270+E271</f>
        <v>5428</v>
      </c>
      <c r="F269" s="153"/>
      <c r="G269" s="153">
        <f>G270+G271</f>
        <v>0</v>
      </c>
      <c r="H269" s="153"/>
      <c r="I269" s="153"/>
      <c r="J269" s="153"/>
      <c r="K269" s="153"/>
    </row>
    <row r="270" spans="1:11" ht="12.75">
      <c r="A270" s="108">
        <v>3132</v>
      </c>
      <c r="B270" s="109" t="s">
        <v>164</v>
      </c>
      <c r="C270" s="112">
        <f>D270+E270+F270+G270+H270+I270</f>
        <v>4891</v>
      </c>
      <c r="D270" s="112"/>
      <c r="E270" s="112">
        <v>4891</v>
      </c>
      <c r="F270" s="112"/>
      <c r="G270" s="112"/>
      <c r="H270" s="112"/>
      <c r="I270" s="112"/>
      <c r="J270" s="112"/>
      <c r="K270" s="112"/>
    </row>
    <row r="271" spans="1:11" ht="12.75">
      <c r="A271" s="108">
        <v>3133</v>
      </c>
      <c r="B271" s="109" t="s">
        <v>165</v>
      </c>
      <c r="C271" s="112">
        <f>D271+E271+F271+G271+H271+I271</f>
        <v>537</v>
      </c>
      <c r="D271" s="112"/>
      <c r="E271" s="112">
        <v>537</v>
      </c>
      <c r="F271" s="112"/>
      <c r="G271" s="112"/>
      <c r="H271" s="112"/>
      <c r="I271" s="112"/>
      <c r="J271" s="112"/>
      <c r="K271" s="112"/>
    </row>
    <row r="272" spans="1:11" ht="12.75">
      <c r="A272" s="180">
        <v>32</v>
      </c>
      <c r="B272" s="130" t="s">
        <v>37</v>
      </c>
      <c r="C272" s="148">
        <f>C273</f>
        <v>2712</v>
      </c>
      <c r="D272" s="148"/>
      <c r="E272" s="148">
        <f>E273</f>
        <v>2712</v>
      </c>
      <c r="F272" s="148"/>
      <c r="G272" s="148">
        <f>G273</f>
        <v>0</v>
      </c>
      <c r="H272" s="148"/>
      <c r="I272" s="148"/>
      <c r="J272" s="148"/>
      <c r="K272" s="148"/>
    </row>
    <row r="273" spans="1:11" ht="12.75">
      <c r="A273" s="152">
        <v>321</v>
      </c>
      <c r="B273" s="110" t="s">
        <v>38</v>
      </c>
      <c r="C273" s="153">
        <f>C275+C274</f>
        <v>2712</v>
      </c>
      <c r="D273" s="153"/>
      <c r="E273" s="153">
        <f>E275+E274</f>
        <v>2712</v>
      </c>
      <c r="F273" s="153"/>
      <c r="G273" s="153">
        <f>G275</f>
        <v>0</v>
      </c>
      <c r="H273" s="153"/>
      <c r="I273" s="153"/>
      <c r="J273" s="153"/>
      <c r="K273" s="153"/>
    </row>
    <row r="274" spans="1:11" s="199" customFormat="1" ht="12.75">
      <c r="A274" s="162">
        <v>3211</v>
      </c>
      <c r="B274" s="161" t="s">
        <v>65</v>
      </c>
      <c r="C274" s="165">
        <f>D274+E274+F274+G274+H274+I274</f>
        <v>270</v>
      </c>
      <c r="D274" s="165"/>
      <c r="E274" s="165">
        <v>270</v>
      </c>
      <c r="F274" s="165"/>
      <c r="G274" s="165"/>
      <c r="H274" s="165"/>
      <c r="I274" s="165"/>
      <c r="J274" s="165"/>
      <c r="K274" s="165"/>
    </row>
    <row r="275" spans="1:11" ht="12.75">
      <c r="A275" s="108">
        <v>3212</v>
      </c>
      <c r="B275" s="151" t="s">
        <v>166</v>
      </c>
      <c r="C275" s="165">
        <f>D275+E275+F275+G275+H275+I275</f>
        <v>2442</v>
      </c>
      <c r="D275" s="112"/>
      <c r="E275" s="112">
        <v>2442</v>
      </c>
      <c r="F275" s="112"/>
      <c r="G275" s="112"/>
      <c r="H275" s="112"/>
      <c r="I275" s="112"/>
      <c r="J275" s="112"/>
      <c r="K275" s="112"/>
    </row>
    <row r="276" spans="1:11" ht="12.75">
      <c r="A276" s="108"/>
      <c r="B276" s="109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1:11" ht="12.75">
      <c r="A277" s="238" t="s">
        <v>85</v>
      </c>
      <c r="B277" s="239"/>
      <c r="C277" s="143">
        <f>C265</f>
        <v>45913</v>
      </c>
      <c r="D277" s="143"/>
      <c r="E277" s="143">
        <f>E265</f>
        <v>45913</v>
      </c>
      <c r="F277" s="143"/>
      <c r="G277" s="143">
        <f>G265</f>
        <v>0</v>
      </c>
      <c r="H277" s="143"/>
      <c r="I277" s="143"/>
      <c r="J277" s="143">
        <f>J265</f>
        <v>0</v>
      </c>
      <c r="K277" s="143">
        <f>K265</f>
        <v>0</v>
      </c>
    </row>
    <row r="278" spans="1:11" ht="12.75">
      <c r="A278" s="92"/>
      <c r="B278" s="95"/>
      <c r="C278" s="117"/>
      <c r="D278" s="118"/>
      <c r="E278" s="117"/>
      <c r="F278" s="117"/>
      <c r="G278" s="117"/>
      <c r="H278" s="117"/>
      <c r="I278" s="117"/>
      <c r="J278" s="117"/>
      <c r="K278" s="117"/>
    </row>
    <row r="279" spans="1:11" ht="12.75">
      <c r="A279" s="92"/>
      <c r="B279" s="95"/>
      <c r="C279" s="117"/>
      <c r="D279" s="118"/>
      <c r="E279" s="117"/>
      <c r="F279" s="117"/>
      <c r="G279" s="117"/>
      <c r="H279" s="117"/>
      <c r="I279" s="117"/>
      <c r="J279" s="117"/>
      <c r="K279" s="117"/>
    </row>
    <row r="280" spans="1:11" ht="12.75">
      <c r="A280" s="92"/>
      <c r="B280" s="95"/>
      <c r="C280" s="117"/>
      <c r="D280" s="118"/>
      <c r="E280" s="117"/>
      <c r="F280" s="117"/>
      <c r="G280" s="117"/>
      <c r="H280" s="117"/>
      <c r="I280" s="117"/>
      <c r="J280" s="117"/>
      <c r="K280" s="117"/>
    </row>
    <row r="281" spans="1:11" ht="12.75">
      <c r="A281" s="92"/>
      <c r="B281" s="95"/>
      <c r="C281" s="117"/>
      <c r="D281" s="118"/>
      <c r="E281" s="117"/>
      <c r="F281" s="117"/>
      <c r="G281" s="117"/>
      <c r="H281" s="117"/>
      <c r="I281" s="117"/>
      <c r="J281" s="117"/>
      <c r="K281" s="117"/>
    </row>
    <row r="282" spans="1:11" ht="12.75">
      <c r="A282" s="92"/>
      <c r="B282" s="95"/>
      <c r="C282" s="117"/>
      <c r="D282" s="118"/>
      <c r="E282" s="117"/>
      <c r="F282" s="117"/>
      <c r="G282" s="117"/>
      <c r="H282" s="117"/>
      <c r="I282" s="117"/>
      <c r="J282" s="117"/>
      <c r="K282" s="117"/>
    </row>
    <row r="283" spans="1:11" ht="12.75">
      <c r="A283" s="92"/>
      <c r="B283" s="241" t="s">
        <v>126</v>
      </c>
      <c r="C283" s="241"/>
      <c r="D283" s="241"/>
      <c r="E283" s="177"/>
      <c r="F283" s="117"/>
      <c r="G283" s="117"/>
      <c r="H283" s="117"/>
      <c r="I283" s="117"/>
      <c r="J283" s="117"/>
      <c r="K283" s="117"/>
    </row>
    <row r="284" spans="1:11" ht="12.75">
      <c r="A284" s="92"/>
      <c r="B284" s="240" t="s">
        <v>127</v>
      </c>
      <c r="C284" s="240"/>
      <c r="D284" s="240"/>
      <c r="E284"/>
      <c r="F284" s="117"/>
      <c r="G284" s="117"/>
      <c r="H284" s="117"/>
      <c r="I284" s="117"/>
      <c r="J284" s="117"/>
      <c r="K284" s="117"/>
    </row>
    <row r="285" spans="1:11" ht="12.75">
      <c r="A285" s="92"/>
      <c r="B285" s="95"/>
      <c r="C285" s="117"/>
      <c r="D285" s="118"/>
      <c r="E285" s="117"/>
      <c r="F285" s="117"/>
      <c r="G285" s="117"/>
      <c r="H285" s="117"/>
      <c r="I285" s="117"/>
      <c r="J285" s="117"/>
      <c r="K285" s="117"/>
    </row>
    <row r="286" spans="1:11" ht="12.75">
      <c r="A286" s="139" t="s">
        <v>123</v>
      </c>
      <c r="B286" s="132" t="s">
        <v>124</v>
      </c>
      <c r="C286" s="145"/>
      <c r="D286" s="145"/>
      <c r="E286" s="145"/>
      <c r="F286" s="145"/>
      <c r="G286" s="145"/>
      <c r="H286" s="145"/>
      <c r="I286" s="145"/>
      <c r="J286" s="145"/>
      <c r="K286" s="145"/>
    </row>
    <row r="287" spans="1:11" ht="12.75" customHeight="1">
      <c r="A287" s="125">
        <v>4</v>
      </c>
      <c r="B287" s="126" t="s">
        <v>45</v>
      </c>
      <c r="C287" s="146"/>
      <c r="D287" s="146"/>
      <c r="E287" s="146"/>
      <c r="F287" s="147"/>
      <c r="G287" s="146"/>
      <c r="H287" s="147"/>
      <c r="I287" s="146"/>
      <c r="J287" s="147">
        <f>J302</f>
        <v>0</v>
      </c>
      <c r="K287" s="147">
        <f>K302</f>
        <v>0</v>
      </c>
    </row>
    <row r="288" spans="1:11" ht="12.75" customHeight="1">
      <c r="A288" s="129">
        <v>42</v>
      </c>
      <c r="B288" s="130" t="s">
        <v>116</v>
      </c>
      <c r="C288" s="148"/>
      <c r="D288" s="148"/>
      <c r="E288" s="148"/>
      <c r="F288" s="148"/>
      <c r="G288" s="148"/>
      <c r="H288" s="148"/>
      <c r="I288" s="148"/>
      <c r="J288" s="148"/>
      <c r="K288" s="148"/>
    </row>
    <row r="289" spans="1:11" ht="12.75">
      <c r="A289" s="152">
        <v>421</v>
      </c>
      <c r="B289" s="154" t="s">
        <v>128</v>
      </c>
      <c r="C289" s="153"/>
      <c r="D289" s="153"/>
      <c r="E289" s="153"/>
      <c r="F289" s="153"/>
      <c r="G289" s="153"/>
      <c r="H289" s="153"/>
      <c r="I289" s="153"/>
      <c r="J289" s="153"/>
      <c r="K289" s="153"/>
    </row>
    <row r="290" spans="1:11" ht="12.75">
      <c r="A290" s="108">
        <v>4212</v>
      </c>
      <c r="B290" s="109" t="s">
        <v>129</v>
      </c>
      <c r="C290" s="165"/>
      <c r="D290" s="165"/>
      <c r="E290" s="165"/>
      <c r="F290" s="165"/>
      <c r="G290" s="165"/>
      <c r="H290" s="165"/>
      <c r="I290" s="165"/>
      <c r="J290" s="165"/>
      <c r="K290" s="165"/>
    </row>
    <row r="291" spans="1:11" ht="12.75">
      <c r="A291" s="108"/>
      <c r="B291" s="109"/>
      <c r="C291" s="165"/>
      <c r="D291" s="165"/>
      <c r="E291" s="165"/>
      <c r="F291" s="165"/>
      <c r="G291" s="165"/>
      <c r="H291" s="165"/>
      <c r="I291" s="165"/>
      <c r="J291" s="165"/>
      <c r="K291" s="165"/>
    </row>
    <row r="292" spans="1:11" ht="12.75">
      <c r="A292" s="92"/>
      <c r="B292" s="95"/>
      <c r="C292" s="117"/>
      <c r="D292" s="118"/>
      <c r="E292" s="117"/>
      <c r="F292" s="117"/>
      <c r="G292" s="117"/>
      <c r="H292" s="117"/>
      <c r="I292" s="117"/>
      <c r="J292" s="117"/>
      <c r="K292" s="117"/>
    </row>
    <row r="293" spans="1:11" ht="12.75">
      <c r="A293" s="92"/>
      <c r="B293" s="95"/>
      <c r="C293" s="117"/>
      <c r="D293" s="118"/>
      <c r="E293" s="117"/>
      <c r="F293" s="117"/>
      <c r="G293" s="117"/>
      <c r="H293" s="117"/>
      <c r="I293" s="117"/>
      <c r="J293" s="117"/>
      <c r="K293" s="117"/>
    </row>
    <row r="294" spans="1:11" ht="12.75">
      <c r="A294" s="92"/>
      <c r="B294" s="95"/>
      <c r="C294" s="117"/>
      <c r="D294" s="118"/>
      <c r="E294" s="117"/>
      <c r="F294" s="117"/>
      <c r="G294" s="117"/>
      <c r="H294" s="117"/>
      <c r="I294" s="117"/>
      <c r="J294" s="117"/>
      <c r="K294" s="117"/>
    </row>
    <row r="295" spans="1:11" ht="12.75">
      <c r="A295" s="92"/>
      <c r="B295" s="95"/>
      <c r="C295" s="117"/>
      <c r="D295" s="118"/>
      <c r="E295" s="117"/>
      <c r="F295" s="117"/>
      <c r="G295" s="117"/>
      <c r="H295" s="117"/>
      <c r="I295" s="117"/>
      <c r="J295" s="117"/>
      <c r="K295" s="117"/>
    </row>
    <row r="296" spans="1:11" ht="12.75">
      <c r="A296" s="92"/>
      <c r="B296" s="95"/>
      <c r="C296" s="117"/>
      <c r="D296" s="118"/>
      <c r="E296" s="117"/>
      <c r="F296" s="117"/>
      <c r="G296" s="117"/>
      <c r="H296" s="117"/>
      <c r="I296" s="117"/>
      <c r="J296" s="117"/>
      <c r="K296" s="117"/>
    </row>
    <row r="297" spans="1:11" ht="12.75">
      <c r="A297" s="92"/>
      <c r="B297" s="95"/>
      <c r="C297" s="117"/>
      <c r="D297" s="118"/>
      <c r="E297" s="117"/>
      <c r="F297" s="117"/>
      <c r="G297" s="117"/>
      <c r="H297" s="117"/>
      <c r="I297" s="117"/>
      <c r="J297" s="117"/>
      <c r="K297" s="117"/>
    </row>
    <row r="298" spans="1:11" ht="12.75">
      <c r="A298" s="92"/>
      <c r="B298" s="95"/>
      <c r="C298" s="117"/>
      <c r="D298" s="118"/>
      <c r="E298" s="117"/>
      <c r="F298" s="117"/>
      <c r="G298" s="117"/>
      <c r="H298" s="117"/>
      <c r="I298" s="117"/>
      <c r="J298" s="117"/>
      <c r="K298" s="117"/>
    </row>
    <row r="299" spans="1:11" ht="12.75">
      <c r="A299" s="92"/>
      <c r="B299" s="95"/>
      <c r="C299" s="117"/>
      <c r="D299" s="118"/>
      <c r="E299" s="117"/>
      <c r="F299" s="117"/>
      <c r="G299" s="117"/>
      <c r="H299" s="117"/>
      <c r="I299" s="117"/>
      <c r="J299" s="117"/>
      <c r="K299" s="117"/>
    </row>
    <row r="300" spans="1:11" ht="12.75">
      <c r="A300" s="92"/>
      <c r="B300" s="241" t="s">
        <v>102</v>
      </c>
      <c r="C300" s="242"/>
      <c r="D300" s="242"/>
      <c r="E300" s="177"/>
      <c r="F300" s="117"/>
      <c r="G300" s="117"/>
      <c r="H300" s="117"/>
      <c r="I300" s="117"/>
      <c r="J300" s="117"/>
      <c r="K300" s="117"/>
    </row>
    <row r="301" spans="1:11" ht="12.75">
      <c r="A301" s="92"/>
      <c r="B301" s="240" t="s">
        <v>131</v>
      </c>
      <c r="C301" s="235"/>
      <c r="D301" s="235"/>
      <c r="E301"/>
      <c r="F301" s="117"/>
      <c r="G301" s="117"/>
      <c r="H301" s="117"/>
      <c r="I301" s="117"/>
      <c r="J301" s="117"/>
      <c r="K301" s="117"/>
    </row>
    <row r="302" spans="1:11" ht="12.75">
      <c r="A302" s="92"/>
      <c r="B302" s="95"/>
      <c r="C302" s="117"/>
      <c r="D302" s="118"/>
      <c r="E302" s="117"/>
      <c r="F302" s="117"/>
      <c r="G302" s="117"/>
      <c r="H302" s="117"/>
      <c r="I302" s="117"/>
      <c r="J302" s="117"/>
      <c r="K302" s="117"/>
    </row>
    <row r="303" spans="1:11" ht="12.75">
      <c r="A303" s="139" t="s">
        <v>123</v>
      </c>
      <c r="B303" s="132" t="s">
        <v>124</v>
      </c>
      <c r="C303" s="145"/>
      <c r="D303" s="145"/>
      <c r="E303" s="145"/>
      <c r="F303" s="145"/>
      <c r="G303" s="145"/>
      <c r="H303" s="145"/>
      <c r="I303" s="145"/>
      <c r="J303" s="145"/>
      <c r="K303" s="145"/>
    </row>
    <row r="304" spans="1:11" ht="25.5">
      <c r="A304" s="125">
        <v>4</v>
      </c>
      <c r="B304" s="126" t="s">
        <v>45</v>
      </c>
      <c r="C304" s="146">
        <f>C305</f>
        <v>139740.45</v>
      </c>
      <c r="D304" s="146"/>
      <c r="E304" s="146">
        <f>E305</f>
        <v>28470.45</v>
      </c>
      <c r="F304" s="146">
        <f>F305+F312</f>
        <v>50370</v>
      </c>
      <c r="G304" s="146">
        <f>G305</f>
        <v>11200</v>
      </c>
      <c r="H304" s="146">
        <f>H305</f>
        <v>22100</v>
      </c>
      <c r="I304" s="192">
        <f>I305</f>
        <v>27600</v>
      </c>
      <c r="J304" s="147">
        <f>J319</f>
        <v>0</v>
      </c>
      <c r="K304" s="147">
        <f>K319</f>
        <v>0</v>
      </c>
    </row>
    <row r="305" spans="1:11" ht="25.5">
      <c r="A305" s="129">
        <v>42</v>
      </c>
      <c r="B305" s="130" t="s">
        <v>116</v>
      </c>
      <c r="C305" s="148">
        <f>C306+C312</f>
        <v>139740.45</v>
      </c>
      <c r="D305" s="148"/>
      <c r="E305" s="148">
        <f>E306</f>
        <v>28470.45</v>
      </c>
      <c r="F305" s="148">
        <f>F306</f>
        <v>47870</v>
      </c>
      <c r="G305" s="148">
        <f>G306+G312</f>
        <v>11200</v>
      </c>
      <c r="H305" s="148">
        <f>H306+H312</f>
        <v>22100</v>
      </c>
      <c r="I305" s="191">
        <f>I306+I312</f>
        <v>27600</v>
      </c>
      <c r="J305" s="148"/>
      <c r="K305" s="148"/>
    </row>
    <row r="306" spans="1:11" ht="12.75">
      <c r="A306" s="152">
        <v>422</v>
      </c>
      <c r="B306" s="154" t="s">
        <v>44</v>
      </c>
      <c r="C306" s="153">
        <f>C307+C308+C310+C311+C309</f>
        <v>116740.45</v>
      </c>
      <c r="D306" s="153"/>
      <c r="E306" s="153">
        <f>E307</f>
        <v>28470.45</v>
      </c>
      <c r="F306" s="153">
        <f>SUM(F307:F311)</f>
        <v>47870</v>
      </c>
      <c r="G306" s="153">
        <f>G311</f>
        <v>10000</v>
      </c>
      <c r="H306" s="153">
        <f>H307+H308+H309+H310+H311</f>
        <v>12900</v>
      </c>
      <c r="I306" s="190">
        <f>I307+I308+I310+I311+I309</f>
        <v>17500</v>
      </c>
      <c r="J306" s="153"/>
      <c r="K306" s="153"/>
    </row>
    <row r="307" spans="1:11" ht="12.75">
      <c r="A307" s="108">
        <v>4221</v>
      </c>
      <c r="B307" s="109" t="s">
        <v>117</v>
      </c>
      <c r="C307" s="165">
        <f>D307+E307+F307+G307+H307+I307</f>
        <v>70540.45</v>
      </c>
      <c r="D307" s="165"/>
      <c r="E307" s="165">
        <v>28470.45</v>
      </c>
      <c r="F307" s="165">
        <v>19270</v>
      </c>
      <c r="G307" s="165"/>
      <c r="H307" s="165">
        <v>8000</v>
      </c>
      <c r="I307" s="200">
        <v>14800</v>
      </c>
      <c r="J307" s="165"/>
      <c r="K307" s="165"/>
    </row>
    <row r="308" spans="1:11" ht="12.75" customHeight="1">
      <c r="A308" s="108">
        <v>4222</v>
      </c>
      <c r="B308" s="109" t="s">
        <v>121</v>
      </c>
      <c r="C308" s="165">
        <f>D308+E308+F308+G308+H308+I308</f>
        <v>14600</v>
      </c>
      <c r="D308" s="165"/>
      <c r="E308" s="165"/>
      <c r="F308" s="165">
        <v>14600</v>
      </c>
      <c r="G308" s="165"/>
      <c r="H308" s="165"/>
      <c r="I308" s="165"/>
      <c r="J308" s="165"/>
      <c r="K308" s="165"/>
    </row>
    <row r="309" spans="1:11" ht="12.75" customHeight="1">
      <c r="A309" s="108">
        <v>4225</v>
      </c>
      <c r="B309" s="109" t="s">
        <v>188</v>
      </c>
      <c r="C309" s="165">
        <f>D309+E309+F309+G309+H309+I309</f>
        <v>1700</v>
      </c>
      <c r="D309" s="165"/>
      <c r="E309" s="165"/>
      <c r="F309" s="165"/>
      <c r="G309" s="165"/>
      <c r="H309" s="165"/>
      <c r="I309" s="200">
        <v>1700</v>
      </c>
      <c r="J309" s="165"/>
      <c r="K309" s="165"/>
    </row>
    <row r="310" spans="1:11" ht="12.75" customHeight="1">
      <c r="A310" s="108">
        <v>4226</v>
      </c>
      <c r="B310" s="109" t="s">
        <v>122</v>
      </c>
      <c r="C310" s="165">
        <f>D310+E310+F310+G310+H310+I310</f>
        <v>1000</v>
      </c>
      <c r="D310" s="165"/>
      <c r="E310" s="165"/>
      <c r="F310" s="165"/>
      <c r="G310" s="165"/>
      <c r="H310" s="165"/>
      <c r="I310" s="200">
        <v>1000</v>
      </c>
      <c r="J310" s="165"/>
      <c r="K310" s="165"/>
    </row>
    <row r="311" spans="1:11" ht="12.75">
      <c r="A311" s="108">
        <v>4227</v>
      </c>
      <c r="B311" s="109" t="s">
        <v>118</v>
      </c>
      <c r="C311" s="165">
        <f>D311+E311+F311+G311+H311+I311</f>
        <v>28900</v>
      </c>
      <c r="D311" s="165"/>
      <c r="E311" s="165"/>
      <c r="F311" s="165">
        <v>14000</v>
      </c>
      <c r="G311" s="165">
        <v>10000</v>
      </c>
      <c r="H311" s="165">
        <v>4900</v>
      </c>
      <c r="I311" s="165"/>
      <c r="J311" s="165"/>
      <c r="K311" s="165"/>
    </row>
    <row r="312" spans="1:11" ht="25.5">
      <c r="A312" s="152">
        <v>424</v>
      </c>
      <c r="B312" s="110" t="s">
        <v>47</v>
      </c>
      <c r="C312" s="153">
        <f>C313</f>
        <v>23000</v>
      </c>
      <c r="D312" s="153"/>
      <c r="E312" s="153"/>
      <c r="F312" s="153">
        <f>F313</f>
        <v>2500</v>
      </c>
      <c r="G312" s="153">
        <f>G313</f>
        <v>1200</v>
      </c>
      <c r="H312" s="153">
        <f>H313</f>
        <v>9200</v>
      </c>
      <c r="I312" s="190">
        <f>I313</f>
        <v>10100</v>
      </c>
      <c r="J312" s="153"/>
      <c r="K312" s="153"/>
    </row>
    <row r="313" spans="1:11" ht="12.75">
      <c r="A313" s="114">
        <v>4241</v>
      </c>
      <c r="B313" s="134" t="s">
        <v>73</v>
      </c>
      <c r="C313" s="115">
        <f>D313+E313+F313+G313+H313+I313</f>
        <v>23000</v>
      </c>
      <c r="D313" s="115"/>
      <c r="E313" s="115"/>
      <c r="F313" s="115">
        <v>2500</v>
      </c>
      <c r="G313" s="115">
        <v>1200</v>
      </c>
      <c r="H313" s="115">
        <v>9200</v>
      </c>
      <c r="I313" s="201">
        <v>10100</v>
      </c>
      <c r="J313" s="115"/>
      <c r="K313" s="115"/>
    </row>
    <row r="314" spans="1:11" ht="12.75">
      <c r="A314" s="119"/>
      <c r="B314" s="155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1:11" ht="12.75">
      <c r="A315" s="119"/>
      <c r="B315" s="155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1:11" ht="12.75">
      <c r="A316" s="92"/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1:11" ht="25.5">
      <c r="A317" s="92"/>
      <c r="B317" s="14" t="s">
        <v>130</v>
      </c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1:11" ht="12.75">
      <c r="A318" s="139" t="s">
        <v>134</v>
      </c>
      <c r="B318" s="132" t="s">
        <v>135</v>
      </c>
      <c r="C318" s="145"/>
      <c r="D318" s="145"/>
      <c r="E318" s="145"/>
      <c r="F318" s="145"/>
      <c r="G318" s="145"/>
      <c r="H318" s="145"/>
      <c r="I318" s="145"/>
      <c r="J318" s="145"/>
      <c r="K318" s="145"/>
    </row>
    <row r="319" spans="1:11" ht="25.5">
      <c r="A319" s="172">
        <v>45</v>
      </c>
      <c r="B319" s="173" t="s">
        <v>79</v>
      </c>
      <c r="C319" s="174"/>
      <c r="D319" s="174"/>
      <c r="E319" s="174"/>
      <c r="F319" s="174"/>
      <c r="G319" s="174"/>
      <c r="H319" s="174"/>
      <c r="I319" s="174"/>
      <c r="J319" s="174"/>
      <c r="K319" s="174"/>
    </row>
    <row r="320" spans="1:11" ht="12.75">
      <c r="A320" s="152">
        <v>451</v>
      </c>
      <c r="B320" s="154" t="s">
        <v>80</v>
      </c>
      <c r="C320" s="153"/>
      <c r="D320" s="153"/>
      <c r="E320" s="153"/>
      <c r="F320" s="153"/>
      <c r="G320" s="153"/>
      <c r="H320" s="153"/>
      <c r="I320" s="153"/>
      <c r="J320" s="153"/>
      <c r="K320" s="153"/>
    </row>
    <row r="321" spans="1:11" ht="12.75" customHeight="1">
      <c r="A321" s="108">
        <v>4511</v>
      </c>
      <c r="B321" s="151" t="s">
        <v>80</v>
      </c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1:11" ht="12.75" customHeight="1">
      <c r="A322" s="152">
        <v>452</v>
      </c>
      <c r="B322" s="110" t="s">
        <v>81</v>
      </c>
      <c r="C322" s="153"/>
      <c r="D322" s="153"/>
      <c r="E322" s="153"/>
      <c r="F322" s="153"/>
      <c r="G322" s="153"/>
      <c r="H322" s="153"/>
      <c r="I322" s="153"/>
      <c r="J322" s="153"/>
      <c r="K322" s="153"/>
    </row>
    <row r="323" spans="1:11" ht="12.75">
      <c r="A323" s="108">
        <v>4521</v>
      </c>
      <c r="B323" s="109" t="s">
        <v>81</v>
      </c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1:11" ht="12.75">
      <c r="A324" s="92"/>
      <c r="B324" s="14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1:11" ht="12.75">
      <c r="A325" s="92"/>
      <c r="B325" s="14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1:11" ht="12.75">
      <c r="A326" s="92"/>
      <c r="B326" s="14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1:11" ht="12.75">
      <c r="A327" s="92"/>
      <c r="B327" s="241" t="s">
        <v>132</v>
      </c>
      <c r="C327" s="242"/>
      <c r="D327" s="242"/>
      <c r="E327" s="242"/>
      <c r="F327" s="242"/>
      <c r="G327" s="242"/>
      <c r="H327" s="242"/>
      <c r="I327" s="242"/>
      <c r="J327" s="242"/>
      <c r="K327" s="242"/>
    </row>
    <row r="328" spans="1:11" ht="25.5">
      <c r="A328" s="92"/>
      <c r="B328" s="14" t="s">
        <v>130</v>
      </c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1:11" ht="12.75">
      <c r="A329" s="139" t="s">
        <v>134</v>
      </c>
      <c r="B329" s="132" t="s">
        <v>135</v>
      </c>
      <c r="C329" s="145"/>
      <c r="D329" s="145"/>
      <c r="E329" s="145"/>
      <c r="F329" s="145"/>
      <c r="G329" s="145"/>
      <c r="H329" s="145"/>
      <c r="I329" s="145"/>
      <c r="J329" s="145"/>
      <c r="K329" s="145"/>
    </row>
    <row r="330" spans="1:11" ht="12.75">
      <c r="A330" s="172">
        <v>32</v>
      </c>
      <c r="B330" s="173" t="s">
        <v>37</v>
      </c>
      <c r="C330" s="174">
        <f>C331</f>
        <v>943080</v>
      </c>
      <c r="D330" s="174"/>
      <c r="E330" s="174">
        <f>E331</f>
        <v>943080</v>
      </c>
      <c r="F330" s="174"/>
      <c r="G330" s="174"/>
      <c r="H330" s="174"/>
      <c r="I330" s="174"/>
      <c r="J330" s="174"/>
      <c r="K330" s="174"/>
    </row>
    <row r="331" spans="1:11" ht="12.75">
      <c r="A331" s="152">
        <v>323</v>
      </c>
      <c r="B331" s="154" t="s">
        <v>40</v>
      </c>
      <c r="C331" s="153">
        <f>C332</f>
        <v>943080</v>
      </c>
      <c r="D331" s="153"/>
      <c r="E331" s="153">
        <f>E332</f>
        <v>943080</v>
      </c>
      <c r="F331" s="153"/>
      <c r="G331" s="153"/>
      <c r="H331" s="153"/>
      <c r="I331" s="153"/>
      <c r="J331" s="153"/>
      <c r="K331" s="153"/>
    </row>
    <row r="332" spans="1:11" ht="12.75" customHeight="1">
      <c r="A332" s="108">
        <v>3232</v>
      </c>
      <c r="B332" s="151" t="s">
        <v>133</v>
      </c>
      <c r="C332" s="112">
        <f>D332+E332+F332+G332+H332+I332</f>
        <v>943080</v>
      </c>
      <c r="D332" s="112"/>
      <c r="E332" s="112">
        <v>943080</v>
      </c>
      <c r="F332" s="112"/>
      <c r="G332" s="112"/>
      <c r="H332" s="112"/>
      <c r="I332" s="112"/>
      <c r="J332" s="112"/>
      <c r="K332" s="112"/>
    </row>
    <row r="333" spans="1:11" ht="12.75" customHeight="1">
      <c r="A333" s="108"/>
      <c r="B333" s="109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1:11" ht="12.75">
      <c r="A334" s="92"/>
      <c r="B334" s="14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1:11" ht="12.75">
      <c r="A335" s="92"/>
      <c r="B335" s="14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1:11" ht="12.75">
      <c r="A336" s="136"/>
      <c r="B336" s="142" t="s">
        <v>74</v>
      </c>
      <c r="C336" s="149">
        <f>C138+C304+C160+C330+C319+C287+C226+C197+C277+C263</f>
        <v>11930914.87</v>
      </c>
      <c r="D336" s="137">
        <f>D138+D304</f>
        <v>8977394</v>
      </c>
      <c r="E336" s="137">
        <f>E304+E138+E160+E330+E319+E287+E197+E226+E277+E263</f>
        <v>1820397.8699999999</v>
      </c>
      <c r="F336" s="137">
        <f>F37+F304</f>
        <v>82500</v>
      </c>
      <c r="G336" s="137">
        <f>G138+G304+G226+G197+G160</f>
        <v>742523</v>
      </c>
      <c r="H336" s="137">
        <f>H138+H304+H197+H160</f>
        <v>217100</v>
      </c>
      <c r="I336" s="193">
        <f>I138+I304</f>
        <v>91000</v>
      </c>
      <c r="J336" s="137">
        <f>J138+J304</f>
        <v>0</v>
      </c>
      <c r="K336" s="137">
        <f>K138+K304</f>
        <v>0</v>
      </c>
    </row>
    <row r="337" spans="1:11" ht="12.75">
      <c r="A337" s="92"/>
      <c r="B337" s="14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1:11" ht="12.75">
      <c r="A338" s="92"/>
      <c r="B338" s="14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1:11" ht="12.75">
      <c r="A339" s="92"/>
      <c r="B339" s="240" t="s">
        <v>136</v>
      </c>
      <c r="C339" s="235"/>
      <c r="D339" s="235"/>
      <c r="E339" s="235"/>
      <c r="F339" s="235"/>
      <c r="G339" s="235"/>
      <c r="H339" s="235"/>
      <c r="I339" s="235"/>
      <c r="J339" s="235"/>
      <c r="K339" s="235"/>
    </row>
    <row r="340" spans="1:11" ht="12.75">
      <c r="A340" s="92"/>
      <c r="B340" s="240" t="s">
        <v>115</v>
      </c>
      <c r="C340" s="235"/>
      <c r="D340" s="235"/>
      <c r="E340" s="235"/>
      <c r="F340" s="235"/>
      <c r="G340" s="235"/>
      <c r="H340" s="235"/>
      <c r="I340" s="235"/>
      <c r="J340" s="235"/>
      <c r="K340" s="235"/>
    </row>
    <row r="341" spans="1:11" ht="12.75">
      <c r="A341" s="92"/>
      <c r="B341" s="14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1:11" ht="12.75">
      <c r="A342" s="92"/>
      <c r="B342" s="14" t="s">
        <v>189</v>
      </c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1:11" ht="12.75">
      <c r="A343" s="92"/>
      <c r="B343" s="14"/>
      <c r="C343" s="117"/>
      <c r="D343" s="117"/>
      <c r="E343" s="117"/>
      <c r="F343" s="117"/>
      <c r="G343" s="251" t="s">
        <v>192</v>
      </c>
      <c r="H343" s="235"/>
      <c r="I343" s="235"/>
      <c r="J343" s="235"/>
      <c r="K343" s="117"/>
    </row>
    <row r="344" spans="1:11" ht="12.75">
      <c r="A344" s="92"/>
      <c r="B344" s="14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1:12" ht="12.75">
      <c r="A345" s="92"/>
      <c r="B345" s="14"/>
      <c r="C345" s="117"/>
      <c r="D345" s="117"/>
      <c r="E345" s="117"/>
      <c r="F345" s="117"/>
      <c r="G345" s="251" t="s">
        <v>191</v>
      </c>
      <c r="H345" s="235"/>
      <c r="I345" s="235"/>
      <c r="J345" s="117"/>
      <c r="K345" s="117"/>
      <c r="L345"/>
    </row>
    <row r="346" spans="1:11" ht="12.75">
      <c r="A346" s="93"/>
      <c r="B346" s="107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12.75">
      <c r="A347" s="103"/>
      <c r="B347" s="243"/>
      <c r="C347" s="235"/>
      <c r="D347"/>
      <c r="E347" s="11"/>
      <c r="F347" s="11"/>
      <c r="G347" s="11"/>
      <c r="H347" s="11"/>
      <c r="I347" s="11"/>
      <c r="J347" s="11"/>
      <c r="K347" s="11"/>
    </row>
    <row r="348" spans="1:11" ht="12.75">
      <c r="A348" s="93"/>
      <c r="B348" s="95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1:11" ht="12.75">
      <c r="A349" s="93"/>
      <c r="B349" s="95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1:11" ht="15" customHeight="1">
      <c r="A350" s="92"/>
      <c r="B350" s="14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1:11" ht="12.75">
      <c r="A351" s="92"/>
      <c r="B351" s="14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1:11" ht="12.75">
      <c r="A352" s="92"/>
      <c r="B352" s="14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1:11" ht="12.75">
      <c r="A353" s="92"/>
      <c r="B353" s="14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2.75">
      <c r="A354" s="92"/>
      <c r="B354" s="14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1:11" ht="12.75">
      <c r="A355" s="92"/>
      <c r="B355" s="14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1:11" ht="12.75">
      <c r="A356" s="92"/>
      <c r="B356" s="14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2.75">
      <c r="A357" s="93"/>
      <c r="B357" s="95"/>
      <c r="C357" s="118"/>
      <c r="D357" s="118"/>
      <c r="E357" s="117"/>
      <c r="F357" s="117"/>
      <c r="G357" s="117"/>
      <c r="H357" s="117"/>
      <c r="I357" s="117"/>
      <c r="J357" s="117"/>
      <c r="K357" s="117"/>
    </row>
    <row r="358" spans="1:11" ht="12.75">
      <c r="A358" s="92"/>
      <c r="B358" s="14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2.75">
      <c r="A359" s="92"/>
      <c r="B359" s="14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2.75">
      <c r="A360" s="241"/>
      <c r="B360" s="235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1:11" ht="12.75">
      <c r="A361" s="92"/>
      <c r="B361" s="14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2.75">
      <c r="A362" s="92"/>
      <c r="B362" s="14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2.75">
      <c r="A363" s="92"/>
      <c r="B363" s="14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2.75">
      <c r="A364" s="92"/>
      <c r="B364" s="14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2.75">
      <c r="A365" s="93"/>
      <c r="B365" s="107"/>
      <c r="C365"/>
      <c r="D365" s="11"/>
      <c r="E365" s="11"/>
      <c r="F365" s="11"/>
      <c r="G365" s="11"/>
      <c r="H365" s="11"/>
      <c r="I365" s="11"/>
      <c r="J365" s="11"/>
      <c r="K365" s="11"/>
    </row>
    <row r="366" spans="1:11" ht="12.75">
      <c r="A366" s="103"/>
      <c r="B366" s="243"/>
      <c r="C366" s="235"/>
      <c r="D366"/>
      <c r="E366" s="11"/>
      <c r="F366" s="11"/>
      <c r="G366" s="11"/>
      <c r="H366" s="11"/>
      <c r="I366" s="11"/>
      <c r="J366" s="11"/>
      <c r="K366" s="11"/>
    </row>
    <row r="367" spans="1:11" ht="12.75">
      <c r="A367" s="93"/>
      <c r="B367" s="95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1:11" ht="12.75">
      <c r="A368" s="93"/>
      <c r="B368" s="95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1:11" ht="12.75">
      <c r="A369" s="92"/>
      <c r="B369" s="14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1:11" ht="12.75">
      <c r="A370" s="92"/>
      <c r="B370" s="14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2.75" customHeight="1">
      <c r="A371" s="92"/>
      <c r="B371" s="14"/>
      <c r="C371" s="117"/>
      <c r="D371" s="118"/>
      <c r="E371" s="118"/>
      <c r="F371" s="118"/>
      <c r="G371" s="118"/>
      <c r="H371" s="118"/>
      <c r="I371" s="118"/>
      <c r="J371" s="118"/>
      <c r="K371" s="118"/>
    </row>
    <row r="372" spans="1:11" ht="12.75">
      <c r="A372" s="92"/>
      <c r="B372" s="14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2.75">
      <c r="A373" s="92"/>
      <c r="B373" s="14"/>
      <c r="C373" s="117"/>
      <c r="D373" s="118"/>
      <c r="E373" s="118"/>
      <c r="F373" s="118"/>
      <c r="G373" s="118"/>
      <c r="H373" s="118"/>
      <c r="I373" s="118"/>
      <c r="J373" s="118"/>
      <c r="K373" s="118"/>
    </row>
    <row r="374" spans="1:11" ht="12.75">
      <c r="A374" s="92"/>
      <c r="B374" s="14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2.75">
      <c r="A375" s="92"/>
      <c r="B375" s="14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2.75">
      <c r="A376" s="92"/>
      <c r="B376" s="14"/>
      <c r="C376" s="117"/>
      <c r="D376" s="118"/>
      <c r="E376" s="117"/>
      <c r="F376" s="117"/>
      <c r="G376" s="117"/>
      <c r="H376" s="117"/>
      <c r="I376" s="117"/>
      <c r="J376" s="117"/>
      <c r="K376" s="117"/>
    </row>
    <row r="377" spans="1:11" ht="12.75">
      <c r="A377" s="92"/>
      <c r="B377" s="14"/>
      <c r="C377" s="117"/>
      <c r="D377" s="118"/>
      <c r="E377" s="117"/>
      <c r="F377" s="117"/>
      <c r="G377" s="117"/>
      <c r="H377" s="117"/>
      <c r="I377" s="117"/>
      <c r="J377" s="117"/>
      <c r="K377" s="117"/>
    </row>
    <row r="378" spans="1:12" ht="12.75">
      <c r="A378" s="92"/>
      <c r="B378" s="14"/>
      <c r="C378" s="117"/>
      <c r="D378" s="117"/>
      <c r="E378" s="117"/>
      <c r="F378" s="117"/>
      <c r="G378" s="117"/>
      <c r="H378" s="117"/>
      <c r="I378" s="117"/>
      <c r="J378" s="117"/>
      <c r="K378" s="117"/>
      <c r="L378" s="11"/>
    </row>
    <row r="379" spans="1:11" s="11" customFormat="1" ht="12.75" customHeight="1">
      <c r="A379" s="92"/>
      <c r="B379" s="14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s="11" customFormat="1" ht="12.75">
      <c r="A380" s="92"/>
      <c r="B380" s="14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2" s="11" customFormat="1" ht="12.75">
      <c r="A381" s="92"/>
      <c r="B381" s="14"/>
      <c r="C381" s="117"/>
      <c r="D381" s="117"/>
      <c r="E381" s="117"/>
      <c r="F381" s="117"/>
      <c r="G381" s="117"/>
      <c r="H381" s="117"/>
      <c r="I381" s="117"/>
      <c r="J381" s="117"/>
      <c r="K381" s="117"/>
      <c r="L381" s="10"/>
    </row>
    <row r="382" spans="1:11" ht="12.75">
      <c r="A382" s="241"/>
      <c r="B382" s="235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1:11" ht="12.75">
      <c r="A383" s="92"/>
      <c r="B383" s="14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2.75">
      <c r="A384" s="93"/>
      <c r="B384" s="95"/>
      <c r="C384" s="166"/>
      <c r="D384" s="166"/>
      <c r="E384" s="118"/>
      <c r="F384" s="166"/>
      <c r="G384" s="166"/>
      <c r="H384" s="166"/>
      <c r="I384" s="118"/>
      <c r="J384" s="167"/>
      <c r="K384" s="167"/>
    </row>
    <row r="385" spans="1:12" ht="12.75">
      <c r="A385" s="103"/>
      <c r="B385" s="95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2" s="11" customFormat="1" ht="12.75" customHeight="1">
      <c r="A386" s="93"/>
      <c r="B386" s="95"/>
    </row>
    <row r="387" spans="1:2" s="11" customFormat="1" ht="12.75">
      <c r="A387" s="93"/>
      <c r="B387" s="95"/>
    </row>
    <row r="388" spans="1:12" s="11" customFormat="1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1" ht="12.75">
      <c r="A389" s="92"/>
      <c r="B389" s="14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2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1"/>
    </row>
    <row r="392" spans="1:12" s="11" customFormat="1" ht="12.75">
      <c r="A392" s="103"/>
      <c r="B392" s="95"/>
      <c r="L392" s="10"/>
    </row>
    <row r="393" spans="1:11" ht="12.75">
      <c r="A393" s="93"/>
      <c r="B393" s="95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2.75">
      <c r="A394" s="93"/>
      <c r="B394" s="95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ht="12.75">
      <c r="A395" s="92"/>
      <c r="B395" s="14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2" ht="12.75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1"/>
    </row>
    <row r="397" spans="1:12" s="11" customFormat="1" ht="12.75">
      <c r="A397" s="92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1" ht="12.75">
      <c r="A398" s="93"/>
      <c r="B398" s="95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2" ht="12.75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1"/>
    </row>
    <row r="400" spans="1:11" s="11" customFormat="1" ht="12.75" customHeight="1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s="11" customFormat="1" ht="12.75">
      <c r="A401" s="92"/>
      <c r="B401" s="14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2" s="11" customFormat="1" ht="12.75">
      <c r="A402" s="92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1" ht="12.75">
      <c r="A403" s="93"/>
      <c r="B403" s="95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1:11" ht="12.75">
      <c r="A404" s="92"/>
      <c r="B404" s="14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2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1"/>
    </row>
    <row r="406" spans="1:12" s="11" customFormat="1" ht="12.75">
      <c r="A406" s="103"/>
      <c r="B406" s="95"/>
      <c r="L406" s="10"/>
    </row>
    <row r="407" spans="1:11" ht="12.75">
      <c r="A407" s="93"/>
      <c r="B407" s="95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12.75">
      <c r="A408" s="93"/>
      <c r="B408" s="95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12.75">
      <c r="A409" s="92"/>
      <c r="B409" s="14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2" ht="12.75">
      <c r="A410" s="92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1"/>
    </row>
    <row r="411" spans="1:12" s="11" customFormat="1" ht="12.75">
      <c r="A411" s="92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1" ht="12.75">
      <c r="A412" s="93"/>
      <c r="B412" s="95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1:12" ht="12.75">
      <c r="A413" s="92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1"/>
    </row>
    <row r="414" spans="1:11" s="11" customFormat="1" ht="12.75" customHeight="1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s="11" customFormat="1" ht="12.75">
      <c r="A415" s="92"/>
      <c r="B415" s="14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2" s="11" customFormat="1" ht="12.75">
      <c r="A416" s="92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1" ht="12.75">
      <c r="A417" s="93"/>
      <c r="B417" s="95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ht="12.75">
      <c r="A418" s="92"/>
      <c r="B418" s="14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2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1"/>
    </row>
    <row r="420" spans="1:12" s="11" customFormat="1" ht="12.75">
      <c r="A420" s="103"/>
      <c r="B420" s="95"/>
      <c r="L420" s="10"/>
    </row>
    <row r="421" spans="1:11" ht="12.75">
      <c r="A421" s="93"/>
      <c r="B421" s="95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ht="12.75">
      <c r="A422" s="93"/>
      <c r="B422" s="95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2.75">
      <c r="A423" s="92"/>
      <c r="B423" s="14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2" ht="12.75">
      <c r="A424" s="92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1"/>
    </row>
    <row r="425" spans="1:12" s="11" customFormat="1" ht="12.75">
      <c r="A425" s="92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1" ht="12.75">
      <c r="A426" s="93"/>
      <c r="B426" s="95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2" ht="12.75">
      <c r="A427" s="92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1"/>
    </row>
    <row r="428" spans="1:11" s="11" customFormat="1" ht="12.75">
      <c r="A428" s="92"/>
      <c r="B428" s="14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s="11" customFormat="1" ht="12.75">
      <c r="A429" s="92"/>
      <c r="B429" s="14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2" s="11" customFormat="1" ht="12.75">
      <c r="A430" s="92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1" ht="12.75">
      <c r="A431" s="93"/>
      <c r="B431" s="95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2.75">
      <c r="A432" s="92"/>
      <c r="B432" s="14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2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1"/>
    </row>
    <row r="434" spans="1:12" s="11" customFormat="1" ht="12.75">
      <c r="A434" s="103"/>
      <c r="B434" s="95"/>
      <c r="L434" s="10"/>
    </row>
    <row r="435" spans="1:11" ht="12.75">
      <c r="A435" s="93"/>
      <c r="B435" s="95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ht="12.75">
      <c r="A436" s="93"/>
      <c r="B436" s="95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1:11" ht="12.75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2" ht="12.75">
      <c r="A438" s="92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1"/>
    </row>
    <row r="439" spans="1:12" s="11" customFormat="1" ht="12.75">
      <c r="A439" s="92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3"/>
      <c r="B440" s="95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1" s="11" customFormat="1" ht="12.75">
      <c r="A441" s="92"/>
      <c r="B441" s="14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2" s="11" customFormat="1" ht="12.75">
      <c r="A442" s="92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1" ht="12.75">
      <c r="A443" s="92"/>
      <c r="B443" s="14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92"/>
      <c r="B444" s="14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2" ht="12.75">
      <c r="A445" s="93"/>
      <c r="B445" s="95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1" s="11" customFormat="1" ht="12.75" customHeight="1">
      <c r="A446" s="92"/>
      <c r="B446" s="14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2" s="11" customFormat="1" ht="12.75">
      <c r="A447" s="93"/>
      <c r="B447" s="95"/>
    </row>
    <row r="448" spans="1:12" s="11" customFormat="1" ht="12.75">
      <c r="A448" s="93"/>
      <c r="B448" s="95"/>
      <c r="L448" s="10"/>
    </row>
    <row r="449" spans="1:11" ht="12.75">
      <c r="A449" s="92"/>
      <c r="B449" s="14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92"/>
      <c r="B450" s="14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2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1"/>
    </row>
    <row r="452" spans="1:12" s="11" customFormat="1" ht="12.75">
      <c r="A452" s="103"/>
      <c r="B452" s="95"/>
      <c r="L452" s="10"/>
    </row>
    <row r="453" spans="1:11" ht="12.75">
      <c r="A453" s="93"/>
      <c r="B453" s="95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1:11" ht="12.75">
      <c r="A454" s="93"/>
      <c r="B454" s="95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1:11" ht="12.75">
      <c r="A455" s="92"/>
      <c r="B455" s="14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2" ht="12.75">
      <c r="A456" s="92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1"/>
    </row>
    <row r="457" spans="1:12" s="11" customFormat="1" ht="12.75">
      <c r="A457" s="92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93"/>
      <c r="B458" s="95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s="11" customFormat="1" ht="12.75">
      <c r="A459" s="92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92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1"/>
    </row>
    <row r="461" spans="1:11" s="11" customFormat="1" ht="12.75">
      <c r="A461" s="92"/>
      <c r="B461" s="14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2" s="11" customFormat="1" ht="12.75">
      <c r="A462" s="92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1" ht="12.75" customHeight="1">
      <c r="A463" s="93"/>
      <c r="B463" s="95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1:11" ht="12.75">
      <c r="A464" s="92"/>
      <c r="B464" s="14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2" ht="12.75">
      <c r="A465" s="93"/>
      <c r="B465" s="95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1" s="11" customFormat="1" ht="12.75">
      <c r="A466" s="92"/>
      <c r="B466" s="14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2" s="11" customFormat="1" ht="12.75">
      <c r="A467" s="93"/>
      <c r="B467" s="95"/>
    </row>
    <row r="468" spans="1:12" s="11" customFormat="1" ht="12.75">
      <c r="A468" s="93"/>
      <c r="B468" s="95"/>
      <c r="L468" s="10"/>
    </row>
    <row r="469" spans="1:11" ht="12.75">
      <c r="A469" s="92"/>
      <c r="B469" s="14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2.75">
      <c r="A470" s="92"/>
      <c r="B470" s="14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2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1"/>
    </row>
    <row r="472" spans="1:12" s="11" customFormat="1" ht="12.75">
      <c r="A472" s="103"/>
      <c r="B472" s="95"/>
      <c r="L472" s="10"/>
    </row>
    <row r="473" spans="1:11" ht="12.75">
      <c r="A473" s="93"/>
      <c r="B473" s="95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1:11" ht="12.75">
      <c r="A474" s="93"/>
      <c r="B474" s="95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1:11" ht="12.75">
      <c r="A475" s="92"/>
      <c r="B475" s="14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2" ht="12.75">
      <c r="A476" s="92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1"/>
    </row>
    <row r="477" spans="1:12" s="11" customFormat="1" ht="12.75">
      <c r="A477" s="92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93"/>
      <c r="B478" s="95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1" s="11" customFormat="1" ht="12.75">
      <c r="A479" s="92"/>
      <c r="B479" s="14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2" s="11" customFormat="1" ht="12.75">
      <c r="A480" s="92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92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1"/>
    </row>
    <row r="482" spans="1:12" s="11" customFormat="1" ht="12.75">
      <c r="A482" s="92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1" ht="12.75">
      <c r="A483" s="93"/>
      <c r="B483" s="95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92"/>
      <c r="B484" s="14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2.75">
      <c r="A485" s="93"/>
      <c r="B485" s="95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93"/>
      <c r="B486" s="95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92"/>
      <c r="B487" s="14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2.75">
      <c r="A488" s="93"/>
      <c r="B488" s="95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ht="12.75">
      <c r="A489" s="92"/>
      <c r="B489" s="14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2.75">
      <c r="A490" s="92"/>
      <c r="B490" s="14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2.75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2.75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2.75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2.75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2.75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2.75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2.75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2.75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2.75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2.75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2.75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2.75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2.75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2.75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2.75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2.75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2.75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2.75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2.75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2.75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2.75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2.75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2.75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2.75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2.75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2.75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2.75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2.75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2.75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2.75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2.75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2.75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2.75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2.75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2.75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2.75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2.75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12.75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12.75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12.75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12.75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2.75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12.75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12.75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2.75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12.75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12.75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12.75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12.75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12.75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12.75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12.75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12.75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12.75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12.75">
      <c r="A733" s="93"/>
      <c r="B733" s="14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12.75">
      <c r="A734" s="93"/>
      <c r="B734" s="14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12.75">
      <c r="A735" s="93"/>
      <c r="B735" s="14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12.75">
      <c r="A736" s="93"/>
      <c r="B736" s="14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12.75">
      <c r="A737" s="93"/>
      <c r="B737" s="14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12.75">
      <c r="A738" s="93"/>
      <c r="B738" s="14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12.75">
      <c r="A739" s="93"/>
      <c r="B739" s="14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12.75">
      <c r="A740" s="93"/>
      <c r="B740" s="14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12.75">
      <c r="A741" s="93"/>
      <c r="B741" s="14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12.75">
      <c r="A742" s="93"/>
      <c r="B742" s="14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12.75">
      <c r="A743" s="93"/>
      <c r="B743" s="14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12.75">
      <c r="A744" s="93"/>
      <c r="B744" s="14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2.75">
      <c r="A745" s="93"/>
      <c r="B745" s="14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12.75">
      <c r="A746" s="93"/>
      <c r="B746" s="14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12.75">
      <c r="A747" s="93"/>
      <c r="B747" s="14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12.75">
      <c r="A748" s="93"/>
      <c r="B748" s="14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12.75">
      <c r="A749" s="93"/>
      <c r="B749" s="14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12.75">
      <c r="A750" s="93"/>
      <c r="B750" s="14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2.75">
      <c r="A751" s="93"/>
      <c r="B751" s="14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12.75">
      <c r="A752" s="93"/>
      <c r="B752" s="14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12.75">
      <c r="A753" s="93"/>
      <c r="B753" s="14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12.75">
      <c r="A754" s="93"/>
      <c r="B754" s="14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2.75">
      <c r="A755" s="93"/>
      <c r="B755" s="14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12.75">
      <c r="A756" s="93"/>
      <c r="B756" s="14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12.75">
      <c r="A757" s="93"/>
      <c r="B757" s="14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12.75">
      <c r="A758" s="93"/>
      <c r="B758" s="14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12.75">
      <c r="A759" s="93"/>
      <c r="B759" s="14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12.75">
      <c r="A760" s="93"/>
      <c r="B760" s="14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12.75">
      <c r="A761" s="93"/>
      <c r="B761" s="14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12.75">
      <c r="A762" s="93"/>
      <c r="B762" s="14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12.75">
      <c r="A763" s="93"/>
      <c r="B763" s="14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12.75">
      <c r="A764" s="93"/>
      <c r="B764" s="14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12.75">
      <c r="A765" s="93"/>
      <c r="B765" s="14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12.75">
      <c r="A766" s="93"/>
      <c r="B766" s="14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12.75">
      <c r="A767" s="93"/>
      <c r="B767" s="14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12.75">
      <c r="A768" s="93"/>
      <c r="B768" s="14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12.75">
      <c r="A769" s="93"/>
      <c r="B769" s="14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12.75">
      <c r="A770" s="93"/>
      <c r="B770" s="14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12.75">
      <c r="A771" s="93"/>
      <c r="B771" s="14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12.75">
      <c r="A772" s="93"/>
      <c r="B772" s="14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12.75">
      <c r="A773" s="93"/>
      <c r="B773" s="14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12.75">
      <c r="A774" s="93"/>
      <c r="B774" s="14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12.75">
      <c r="A775" s="93"/>
      <c r="B775" s="14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2.75">
      <c r="A776" s="93"/>
      <c r="B776" s="14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12.75">
      <c r="A777" s="93"/>
      <c r="B777" s="14"/>
      <c r="C777" s="10"/>
      <c r="D777" s="10"/>
      <c r="E777" s="10"/>
      <c r="F777" s="10"/>
      <c r="G777" s="10"/>
      <c r="H777" s="10"/>
      <c r="I777" s="10"/>
      <c r="J777" s="10"/>
      <c r="K777" s="10"/>
    </row>
  </sheetData>
  <sheetProtection/>
  <mergeCells count="37">
    <mergeCell ref="B347:C347"/>
    <mergeCell ref="A360:B360"/>
    <mergeCell ref="B366:C366"/>
    <mergeCell ref="A382:B382"/>
    <mergeCell ref="B283:D283"/>
    <mergeCell ref="B284:D284"/>
    <mergeCell ref="B300:D300"/>
    <mergeCell ref="B301:D301"/>
    <mergeCell ref="B327:K327"/>
    <mergeCell ref="A226:B226"/>
    <mergeCell ref="B247:D247"/>
    <mergeCell ref="B248:D248"/>
    <mergeCell ref="A263:B263"/>
    <mergeCell ref="B340:K340"/>
    <mergeCell ref="A277:B277"/>
    <mergeCell ref="B250:K250"/>
    <mergeCell ref="B264:K264"/>
    <mergeCell ref="B144:C144"/>
    <mergeCell ref="A160:B160"/>
    <mergeCell ref="B175:D175"/>
    <mergeCell ref="B176:D176"/>
    <mergeCell ref="B339:K339"/>
    <mergeCell ref="B178:C178"/>
    <mergeCell ref="A197:B197"/>
    <mergeCell ref="B211:D211"/>
    <mergeCell ref="B212:D212"/>
    <mergeCell ref="B214:C214"/>
    <mergeCell ref="B141:D141"/>
    <mergeCell ref="G345:I345"/>
    <mergeCell ref="G343:J343"/>
    <mergeCell ref="A1:K1"/>
    <mergeCell ref="B9:H9"/>
    <mergeCell ref="B11:C11"/>
    <mergeCell ref="B34:K34"/>
    <mergeCell ref="B121:C121"/>
    <mergeCell ref="A138:B138"/>
    <mergeCell ref="B142:D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9" t="s">
        <v>13</v>
      </c>
      <c r="B1" s="209"/>
      <c r="C1" s="209"/>
      <c r="D1" s="209"/>
      <c r="E1" s="209"/>
      <c r="F1" s="209"/>
      <c r="G1" s="209"/>
      <c r="H1" s="209"/>
      <c r="I1" s="209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6">
        <v>2015</v>
      </c>
      <c r="C3" s="227"/>
      <c r="D3" s="228"/>
      <c r="E3" s="228"/>
      <c r="F3" s="228"/>
      <c r="G3" s="228"/>
      <c r="H3" s="228"/>
      <c r="I3" s="229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23">
        <f>B13+D13+E13+F13+G13+H13+I13+C13</f>
        <v>10789589</v>
      </c>
      <c r="C14" s="224"/>
      <c r="D14" s="224"/>
      <c r="E14" s="224"/>
      <c r="F14" s="224"/>
      <c r="G14" s="224"/>
      <c r="H14" s="224"/>
      <c r="I14" s="225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26">
        <v>2016</v>
      </c>
      <c r="C16" s="227"/>
      <c r="D16" s="228"/>
      <c r="E16" s="228"/>
      <c r="F16" s="228"/>
      <c r="G16" s="228"/>
      <c r="H16" s="228"/>
      <c r="I16" s="229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23">
        <f>B26+D26+E26+F26+G26+H26+I26+C26</f>
        <v>10789589</v>
      </c>
      <c r="C27" s="224"/>
      <c r="D27" s="224"/>
      <c r="E27" s="224"/>
      <c r="F27" s="224"/>
      <c r="G27" s="224"/>
      <c r="H27" s="224"/>
      <c r="I27" s="225"/>
    </row>
    <row r="28" spans="5:6" ht="13.5" thickBot="1">
      <c r="E28" s="38"/>
      <c r="F28" s="39"/>
    </row>
    <row r="29" spans="1:9" ht="26.25" thickBot="1">
      <c r="A29" s="99" t="s">
        <v>15</v>
      </c>
      <c r="B29" s="226">
        <v>2017</v>
      </c>
      <c r="C29" s="227"/>
      <c r="D29" s="228"/>
      <c r="E29" s="228"/>
      <c r="F29" s="228"/>
      <c r="G29" s="228"/>
      <c r="H29" s="228"/>
      <c r="I29" s="229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23">
        <f>B39+D39+E39+F39+G39+H39+I39+C39</f>
        <v>10789589</v>
      </c>
      <c r="C40" s="224"/>
      <c r="D40" s="224"/>
      <c r="E40" s="224"/>
      <c r="F40" s="224"/>
      <c r="G40" s="224"/>
      <c r="H40" s="224"/>
      <c r="I40" s="232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0"/>
      <c r="B152" s="231"/>
      <c r="C152" s="231"/>
      <c r="D152" s="231"/>
      <c r="E152" s="231"/>
      <c r="F152" s="231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3" t="s">
        <v>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34" t="s">
        <v>103</v>
      </c>
      <c r="C4" s="235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40" t="s">
        <v>88</v>
      </c>
      <c r="C9" s="235"/>
      <c r="D9" s="235"/>
      <c r="E9" s="235"/>
      <c r="F9" s="235"/>
      <c r="G9" s="235"/>
      <c r="H9" s="235"/>
      <c r="I9" s="235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36" t="s">
        <v>113</v>
      </c>
      <c r="C11" s="237"/>
      <c r="D11" s="237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1" t="s">
        <v>125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36" t="s">
        <v>95</v>
      </c>
      <c r="C85" s="237"/>
      <c r="D85" s="237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38" t="s">
        <v>85</v>
      </c>
      <c r="B100" s="239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40" t="s">
        <v>96</v>
      </c>
      <c r="C103" s="235"/>
      <c r="D103" s="235"/>
      <c r="E103" s="235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40" t="s">
        <v>97</v>
      </c>
      <c r="C104" s="235"/>
      <c r="D104" s="235"/>
      <c r="E104" s="235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36" t="s">
        <v>114</v>
      </c>
      <c r="C106" s="237"/>
      <c r="D106" s="237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38" t="s">
        <v>85</v>
      </c>
      <c r="B121" s="239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41" t="s">
        <v>126</v>
      </c>
      <c r="C124" s="242"/>
      <c r="D124" s="242"/>
      <c r="E124" s="242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40" t="s">
        <v>127</v>
      </c>
      <c r="C125" s="235"/>
      <c r="D125" s="235"/>
      <c r="E125" s="235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41" t="s">
        <v>102</v>
      </c>
      <c r="C141" s="242"/>
      <c r="D141" s="242"/>
      <c r="E141" s="242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40" t="s">
        <v>131</v>
      </c>
      <c r="C142" s="235"/>
      <c r="D142" s="235"/>
      <c r="E142" s="235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41" t="s">
        <v>132</v>
      </c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40" t="s">
        <v>136</v>
      </c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</row>
    <row r="180" spans="1:13" ht="12.75">
      <c r="A180" s="92"/>
      <c r="B180" s="240" t="s">
        <v>115</v>
      </c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45" t="s">
        <v>138</v>
      </c>
      <c r="M181" s="235"/>
      <c r="N181" s="235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46" t="s">
        <v>139</v>
      </c>
      <c r="M182" s="247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43"/>
      <c r="C187" s="235"/>
      <c r="D187" s="235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41"/>
      <c r="B200" s="235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44"/>
      <c r="C205" s="235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43"/>
      <c r="C206" s="235"/>
      <c r="D206" s="235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41"/>
      <c r="B222" s="235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B179:M179"/>
    <mergeCell ref="B180:M180"/>
    <mergeCell ref="B142:E142"/>
    <mergeCell ref="B85:D85"/>
    <mergeCell ref="B103:E103"/>
    <mergeCell ref="B104:E104"/>
    <mergeCell ref="A121:B121"/>
    <mergeCell ref="B141:E141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A1:M1"/>
    <mergeCell ref="B4:C4"/>
    <mergeCell ref="B11:D11"/>
    <mergeCell ref="A100:B100"/>
    <mergeCell ref="B9:I9"/>
    <mergeCell ref="B106:D106"/>
    <mergeCell ref="B26:M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33" t="s">
        <v>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34" t="s">
        <v>103</v>
      </c>
      <c r="C4" s="235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40" t="s">
        <v>88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36" t="s">
        <v>113</v>
      </c>
      <c r="C11" s="237"/>
      <c r="D11" s="237"/>
      <c r="E11" s="237"/>
      <c r="F11" s="237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41" t="s">
        <v>125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36" t="s">
        <v>95</v>
      </c>
      <c r="C88" s="237"/>
      <c r="D88" s="237"/>
      <c r="E88" s="237"/>
      <c r="F88" s="237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38" t="s">
        <v>85</v>
      </c>
      <c r="B105" s="239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40" t="s">
        <v>96</v>
      </c>
      <c r="C108" s="235"/>
      <c r="D108" s="235"/>
      <c r="E108" s="235"/>
      <c r="F108" s="235"/>
      <c r="G108" s="235"/>
      <c r="H108" s="235"/>
      <c r="I108" s="235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40" t="s">
        <v>97</v>
      </c>
      <c r="C109" s="235"/>
      <c r="D109" s="235"/>
      <c r="E109" s="235"/>
      <c r="F109" s="235"/>
      <c r="G109" s="235"/>
      <c r="H109" s="235"/>
      <c r="I109" s="235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36" t="s">
        <v>114</v>
      </c>
      <c r="C111" s="237"/>
      <c r="D111" s="237"/>
      <c r="E111" s="237"/>
      <c r="F111" s="237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38" t="s">
        <v>85</v>
      </c>
      <c r="B126" s="239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40" t="s">
        <v>96</v>
      </c>
      <c r="C131" s="235"/>
      <c r="D131" s="235"/>
      <c r="E131" s="235"/>
      <c r="F131" s="235"/>
      <c r="G131" s="235"/>
      <c r="H131" s="235"/>
      <c r="I131" s="235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40" t="s">
        <v>158</v>
      </c>
      <c r="C132" s="235"/>
      <c r="D132" s="235"/>
      <c r="E132" s="235"/>
      <c r="F132" s="235"/>
      <c r="G132" s="235"/>
      <c r="H132" s="235"/>
      <c r="I132" s="235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36" t="s">
        <v>160</v>
      </c>
      <c r="C134" s="237"/>
      <c r="D134" s="237"/>
      <c r="E134" s="237"/>
      <c r="F134" s="237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38" t="s">
        <v>85</v>
      </c>
      <c r="B153" s="239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40" t="s">
        <v>96</v>
      </c>
      <c r="C158" s="235"/>
      <c r="D158" s="235"/>
      <c r="E158" s="235"/>
      <c r="F158" s="235"/>
      <c r="G158" s="235"/>
      <c r="H158" s="235"/>
      <c r="I158" s="235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40" t="s">
        <v>162</v>
      </c>
      <c r="C159" s="235"/>
      <c r="D159" s="235"/>
      <c r="E159" s="235"/>
      <c r="F159" s="235"/>
      <c r="G159" s="235"/>
      <c r="H159" s="235"/>
      <c r="I159" s="235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36" t="s">
        <v>168</v>
      </c>
      <c r="C161" s="237"/>
      <c r="D161" s="237"/>
      <c r="E161" s="237"/>
      <c r="F161" s="237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38" t="s">
        <v>85</v>
      </c>
      <c r="B173" s="239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41" t="s">
        <v>126</v>
      </c>
      <c r="C178" s="241"/>
      <c r="D178" s="241"/>
      <c r="E178" s="241"/>
      <c r="F178" s="241"/>
      <c r="G178" s="241"/>
      <c r="H178" s="241"/>
      <c r="I178" s="241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40" t="s">
        <v>127</v>
      </c>
      <c r="C179" s="240"/>
      <c r="D179" s="240"/>
      <c r="E179" s="240"/>
      <c r="F179" s="240"/>
      <c r="G179" s="240"/>
      <c r="H179" s="240"/>
      <c r="I179" s="240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41" t="s">
        <v>102</v>
      </c>
      <c r="C195" s="242"/>
      <c r="D195" s="242"/>
      <c r="E195" s="242"/>
      <c r="F195" s="242"/>
      <c r="G195" s="242"/>
      <c r="H195" s="242"/>
      <c r="I195" s="242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40" t="s">
        <v>131</v>
      </c>
      <c r="C196" s="235"/>
      <c r="D196" s="235"/>
      <c r="E196" s="235"/>
      <c r="F196" s="235"/>
      <c r="G196" s="235"/>
      <c r="H196" s="235"/>
      <c r="I196" s="235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41" t="s">
        <v>132</v>
      </c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40" t="s">
        <v>136</v>
      </c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5"/>
      <c r="W233" s="235"/>
      <c r="X233" s="235"/>
      <c r="Y233" s="235"/>
      <c r="Z233" s="235"/>
      <c r="AA233" s="235"/>
    </row>
    <row r="234" spans="1:27" ht="12.75">
      <c r="A234" s="92"/>
      <c r="B234" s="240" t="s">
        <v>115</v>
      </c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  <c r="V234" s="235"/>
      <c r="W234" s="235"/>
      <c r="X234" s="235"/>
      <c r="Y234" s="235"/>
      <c r="Z234" s="235"/>
      <c r="AA234" s="235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46" t="s">
        <v>139</v>
      </c>
      <c r="AA236" s="247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43"/>
      <c r="C241" s="235"/>
      <c r="D241" s="235"/>
      <c r="E241" s="235"/>
      <c r="F241" s="235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41"/>
      <c r="B254" s="235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44"/>
      <c r="C259" s="235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43"/>
      <c r="C260" s="235"/>
      <c r="D260" s="235"/>
      <c r="E260" s="235"/>
      <c r="F260" s="235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41"/>
      <c r="B276" s="235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  <mergeCell ref="B179:I179"/>
    <mergeCell ref="B195:I195"/>
    <mergeCell ref="B196:I196"/>
    <mergeCell ref="B221:AA221"/>
    <mergeCell ref="B233:AA233"/>
    <mergeCell ref="B234:AA234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A1:AA1"/>
    <mergeCell ref="B4:C4"/>
    <mergeCell ref="B9:U9"/>
    <mergeCell ref="B11:F11"/>
    <mergeCell ref="B26:AA26"/>
    <mergeCell ref="B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3" t="s">
        <v>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40" t="s">
        <v>88</v>
      </c>
      <c r="C9" s="235"/>
      <c r="D9" s="235"/>
      <c r="E9" s="235"/>
      <c r="F9" s="235"/>
      <c r="G9" s="235"/>
      <c r="H9" s="235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36" t="s">
        <v>113</v>
      </c>
      <c r="C11" s="237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1" t="s">
        <v>125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36" t="s">
        <v>95</v>
      </c>
      <c r="C88" s="237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38" t="s">
        <v>85</v>
      </c>
      <c r="B105" s="239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40" t="s">
        <v>96</v>
      </c>
      <c r="C108" s="235"/>
      <c r="D108" s="235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40" t="s">
        <v>97</v>
      </c>
      <c r="C109" s="235"/>
      <c r="D109" s="235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36" t="s">
        <v>114</v>
      </c>
      <c r="C111" s="237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38" t="s">
        <v>85</v>
      </c>
      <c r="B126" s="239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40" t="s">
        <v>96</v>
      </c>
      <c r="C135" s="235"/>
      <c r="D135" s="235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40" t="s">
        <v>158</v>
      </c>
      <c r="C136" s="235"/>
      <c r="D136" s="235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36" t="s">
        <v>160</v>
      </c>
      <c r="C138" s="237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38" t="s">
        <v>85</v>
      </c>
      <c r="B157" s="239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40" t="s">
        <v>96</v>
      </c>
      <c r="C162" s="235"/>
      <c r="D162" s="235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40" t="s">
        <v>162</v>
      </c>
      <c r="C163" s="235"/>
      <c r="D163" s="235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36" t="s">
        <v>168</v>
      </c>
      <c r="C165" s="237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38" t="s">
        <v>85</v>
      </c>
      <c r="B177" s="239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41" t="s">
        <v>126</v>
      </c>
      <c r="C184" s="241"/>
      <c r="D184" s="241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40" t="s">
        <v>127</v>
      </c>
      <c r="C185" s="240"/>
      <c r="D185" s="240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41" t="s">
        <v>102</v>
      </c>
      <c r="C201" s="242"/>
      <c r="D201" s="242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40" t="s">
        <v>131</v>
      </c>
      <c r="C202" s="235"/>
      <c r="D202" s="235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41" t="s">
        <v>132</v>
      </c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40" t="s">
        <v>136</v>
      </c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</row>
    <row r="241" spans="1:13" ht="12.75">
      <c r="A241" s="92"/>
      <c r="B241" s="240" t="s">
        <v>115</v>
      </c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45" t="s">
        <v>174</v>
      </c>
      <c r="M242" s="235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46" t="s">
        <v>173</v>
      </c>
      <c r="M243" s="247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43"/>
      <c r="C248" s="235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41"/>
      <c r="B261" s="23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43"/>
      <c r="C267" s="235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41"/>
      <c r="B283" s="235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283:B283"/>
    <mergeCell ref="L242:M242"/>
    <mergeCell ref="B240:M240"/>
    <mergeCell ref="B241:M241"/>
    <mergeCell ref="L243:M243"/>
    <mergeCell ref="B248:C248"/>
    <mergeCell ref="A261:B261"/>
    <mergeCell ref="B184:D184"/>
    <mergeCell ref="B185:D185"/>
    <mergeCell ref="B201:D201"/>
    <mergeCell ref="B202:D202"/>
    <mergeCell ref="B228:M228"/>
    <mergeCell ref="B267:C267"/>
    <mergeCell ref="B138:C138"/>
    <mergeCell ref="A157:B157"/>
    <mergeCell ref="B162:D162"/>
    <mergeCell ref="B163:D163"/>
    <mergeCell ref="B165:C165"/>
    <mergeCell ref="A177:B177"/>
    <mergeCell ref="B108:D108"/>
    <mergeCell ref="B109:D109"/>
    <mergeCell ref="B111:C111"/>
    <mergeCell ref="A126:B126"/>
    <mergeCell ref="B135:D135"/>
    <mergeCell ref="B136:D136"/>
    <mergeCell ref="A1:M1"/>
    <mergeCell ref="B9:H9"/>
    <mergeCell ref="B11:C11"/>
    <mergeCell ref="B26:M26"/>
    <mergeCell ref="B88:C88"/>
    <mergeCell ref="A105:B10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9" t="s">
        <v>140</v>
      </c>
      <c r="B1" s="209"/>
      <c r="C1" s="209"/>
      <c r="D1" s="209"/>
      <c r="E1" s="209"/>
      <c r="F1" s="209"/>
      <c r="G1" s="209"/>
      <c r="H1" s="209"/>
    </row>
    <row r="2" spans="1:8" s="72" customFormat="1" ht="26.25" customHeight="1">
      <c r="A2" s="209" t="s">
        <v>48</v>
      </c>
      <c r="B2" s="209"/>
      <c r="C2" s="209"/>
      <c r="D2" s="209"/>
      <c r="E2" s="209"/>
      <c r="F2" s="209"/>
      <c r="G2" s="220"/>
      <c r="H2" s="220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48"/>
      <c r="B4" s="249"/>
      <c r="C4" s="249"/>
      <c r="D4" s="249"/>
      <c r="E4" s="250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14" t="s">
        <v>49</v>
      </c>
      <c r="B5" s="213"/>
      <c r="C5" s="213"/>
      <c r="D5" s="213"/>
      <c r="E5" s="219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14" t="s">
        <v>3</v>
      </c>
      <c r="B6" s="213"/>
      <c r="C6" s="213"/>
      <c r="D6" s="213"/>
      <c r="E6" s="219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21" t="s">
        <v>4</v>
      </c>
      <c r="B7" s="219"/>
      <c r="C7" s="219"/>
      <c r="D7" s="219"/>
      <c r="E7" s="219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12" t="s">
        <v>5</v>
      </c>
      <c r="B9" s="213"/>
      <c r="C9" s="213"/>
      <c r="D9" s="213"/>
      <c r="E9" s="222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21" t="s">
        <v>6</v>
      </c>
      <c r="B10" s="219"/>
      <c r="C10" s="219"/>
      <c r="D10" s="219"/>
      <c r="E10" s="219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12" t="s">
        <v>7</v>
      </c>
      <c r="B11" s="213"/>
      <c r="C11" s="213"/>
      <c r="D11" s="213"/>
      <c r="E11" s="213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09"/>
      <c r="B12" s="210"/>
      <c r="C12" s="210"/>
      <c r="D12" s="210"/>
      <c r="E12" s="210"/>
      <c r="F12" s="211"/>
      <c r="G12" s="211"/>
      <c r="H12" s="211"/>
    </row>
    <row r="13" spans="1:8" ht="27.75" customHeight="1">
      <c r="A13" s="248"/>
      <c r="B13" s="249"/>
      <c r="C13" s="249"/>
      <c r="D13" s="249"/>
      <c r="E13" s="250"/>
      <c r="F13" s="79" t="s">
        <v>110</v>
      </c>
      <c r="G13" s="79" t="s">
        <v>111</v>
      </c>
      <c r="H13" s="80" t="s">
        <v>112</v>
      </c>
    </row>
    <row r="14" spans="1:8" ht="22.5" customHeight="1">
      <c r="A14" s="215" t="s">
        <v>8</v>
      </c>
      <c r="B14" s="216"/>
      <c r="C14" s="216"/>
      <c r="D14" s="216"/>
      <c r="E14" s="217"/>
      <c r="F14" s="86">
        <v>0</v>
      </c>
      <c r="G14" s="86">
        <v>0</v>
      </c>
      <c r="H14" s="84">
        <v>0</v>
      </c>
    </row>
    <row r="15" spans="1:8" s="67" customFormat="1" ht="25.5" customHeight="1">
      <c r="A15" s="218"/>
      <c r="B15" s="210"/>
      <c r="C15" s="210"/>
      <c r="D15" s="210"/>
      <c r="E15" s="210"/>
      <c r="F15" s="211"/>
      <c r="G15" s="211"/>
      <c r="H15" s="211"/>
    </row>
    <row r="16" spans="1:8" s="67" customFormat="1" ht="27.75" customHeight="1">
      <c r="A16" s="248"/>
      <c r="B16" s="249"/>
      <c r="C16" s="249"/>
      <c r="D16" s="249"/>
      <c r="E16" s="250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14" t="s">
        <v>9</v>
      </c>
      <c r="B17" s="213"/>
      <c r="C17" s="213"/>
      <c r="D17" s="213"/>
      <c r="E17" s="213"/>
      <c r="F17" s="83"/>
      <c r="G17" s="83"/>
      <c r="H17" s="83"/>
    </row>
    <row r="18" spans="1:8" s="67" customFormat="1" ht="22.5" customHeight="1">
      <c r="A18" s="214" t="s">
        <v>10</v>
      </c>
      <c r="B18" s="213"/>
      <c r="C18" s="213"/>
      <c r="D18" s="213"/>
      <c r="E18" s="213"/>
      <c r="F18" s="83"/>
      <c r="G18" s="83"/>
      <c r="H18" s="83"/>
    </row>
    <row r="19" spans="1:8" s="67" customFormat="1" ht="22.5" customHeight="1">
      <c r="A19" s="212" t="s">
        <v>11</v>
      </c>
      <c r="B19" s="213"/>
      <c r="C19" s="213"/>
      <c r="D19" s="213"/>
      <c r="E19" s="213"/>
      <c r="F19" s="83"/>
      <c r="G19" s="83"/>
      <c r="H19" s="83"/>
    </row>
    <row r="20" spans="1:8" s="67" customFormat="1" ht="19.5" customHeight="1">
      <c r="A20" s="212" t="s">
        <v>12</v>
      </c>
      <c r="B20" s="213"/>
      <c r="C20" s="213"/>
      <c r="D20" s="213"/>
      <c r="E20" s="213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  <mergeCell ref="A12:H12"/>
    <mergeCell ref="A14:E14"/>
    <mergeCell ref="A15:H15"/>
    <mergeCell ref="A1:H1"/>
    <mergeCell ref="A2:H2"/>
    <mergeCell ref="A5:E5"/>
    <mergeCell ref="A6:E6"/>
    <mergeCell ref="A7:E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9" t="s">
        <v>13</v>
      </c>
      <c r="B1" s="209"/>
      <c r="C1" s="209"/>
      <c r="D1" s="209"/>
      <c r="E1" s="209"/>
      <c r="F1" s="209"/>
      <c r="G1" s="209"/>
      <c r="H1" s="209"/>
      <c r="I1" s="209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6">
        <v>2015</v>
      </c>
      <c r="C3" s="227"/>
      <c r="D3" s="228"/>
      <c r="E3" s="228"/>
      <c r="F3" s="228"/>
      <c r="G3" s="228"/>
      <c r="H3" s="228"/>
      <c r="I3" s="229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/>
      <c r="D5" s="5"/>
      <c r="E5" s="6"/>
      <c r="F5" s="104">
        <v>284909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801947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77500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26181</v>
      </c>
      <c r="H9" s="23"/>
      <c r="I9" s="24"/>
    </row>
    <row r="10" spans="1:9" s="1" customFormat="1" ht="12.75">
      <c r="A10" s="20">
        <v>6711</v>
      </c>
      <c r="B10" s="21">
        <v>1196301</v>
      </c>
      <c r="C10" s="21">
        <v>8977394</v>
      </c>
      <c r="D10" s="22"/>
      <c r="E10" s="22"/>
      <c r="F10" s="22"/>
      <c r="G10" s="22"/>
      <c r="H10" s="23"/>
      <c r="I10" s="24"/>
    </row>
    <row r="11" spans="1:9" s="1" customFormat="1" ht="12.75">
      <c r="A11" s="20"/>
      <c r="B11" s="21"/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1196301</v>
      </c>
      <c r="C13" s="32">
        <f t="shared" si="0"/>
        <v>8977394</v>
      </c>
      <c r="D13" s="33">
        <f t="shared" si="0"/>
        <v>77500</v>
      </c>
      <c r="E13" s="34">
        <f t="shared" si="0"/>
        <v>802247</v>
      </c>
      <c r="F13" s="33">
        <f t="shared" si="0"/>
        <v>284909</v>
      </c>
      <c r="G13" s="34">
        <f t="shared" si="0"/>
        <v>26181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23">
        <f>B13+D13+E13+F13+G13+H13+I13+C13</f>
        <v>11364532</v>
      </c>
      <c r="C14" s="224"/>
      <c r="D14" s="224"/>
      <c r="E14" s="224"/>
      <c r="F14" s="224"/>
      <c r="G14" s="224"/>
      <c r="H14" s="224"/>
      <c r="I14" s="225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26">
        <v>2016</v>
      </c>
      <c r="C16" s="227"/>
      <c r="D16" s="228"/>
      <c r="E16" s="228"/>
      <c r="F16" s="228"/>
      <c r="G16" s="228"/>
      <c r="H16" s="228"/>
      <c r="I16" s="229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6361</v>
      </c>
      <c r="B18" s="4"/>
      <c r="C18" s="4"/>
      <c r="D18" s="5"/>
      <c r="E18" s="6"/>
      <c r="F18" s="104">
        <v>284909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801947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77500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26181</v>
      </c>
      <c r="H22" s="23"/>
      <c r="I22" s="24"/>
    </row>
    <row r="23" spans="1:9" ht="12.75">
      <c r="A23" s="20">
        <v>6711</v>
      </c>
      <c r="B23" s="21">
        <v>1196301</v>
      </c>
      <c r="C23" s="21">
        <v>8977394</v>
      </c>
      <c r="D23" s="22"/>
      <c r="E23" s="22"/>
      <c r="F23" s="22"/>
      <c r="G23" s="22"/>
      <c r="H23" s="23"/>
      <c r="I23" s="24"/>
    </row>
    <row r="24" spans="1:9" ht="12.75">
      <c r="A24" s="20"/>
      <c r="B24" s="21"/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1196301</v>
      </c>
      <c r="C26" s="32">
        <f>SUM(C18:C25)</f>
        <v>8977394</v>
      </c>
      <c r="D26" s="33">
        <f>SUM(D21:D25)</f>
        <v>77500</v>
      </c>
      <c r="E26" s="34">
        <f>SUM(E18:E25)</f>
        <v>802247</v>
      </c>
      <c r="F26" s="33">
        <f>F18</f>
        <v>284909</v>
      </c>
      <c r="G26" s="34">
        <f>SUM(G18:G25)</f>
        <v>26181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23">
        <f>B26+D26+E26+F26+G26+H26+I26+C26</f>
        <v>11364532</v>
      </c>
      <c r="C27" s="224"/>
      <c r="D27" s="224"/>
      <c r="E27" s="224"/>
      <c r="F27" s="224"/>
      <c r="G27" s="224"/>
      <c r="H27" s="224"/>
      <c r="I27" s="225"/>
    </row>
    <row r="28" spans="5:6" ht="13.5" thickBot="1">
      <c r="E28" s="38"/>
      <c r="F28" s="39"/>
    </row>
    <row r="29" spans="1:9" ht="26.25" thickBot="1">
      <c r="A29" s="99" t="s">
        <v>15</v>
      </c>
      <c r="B29" s="226">
        <v>2017</v>
      </c>
      <c r="C29" s="227"/>
      <c r="D29" s="228"/>
      <c r="E29" s="228"/>
      <c r="F29" s="228"/>
      <c r="G29" s="228"/>
      <c r="H29" s="228"/>
      <c r="I29" s="229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284909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801947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77500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26181</v>
      </c>
      <c r="H35" s="23"/>
      <c r="I35" s="24"/>
    </row>
    <row r="36" spans="1:9" ht="13.5" customHeight="1">
      <c r="A36" s="20">
        <v>6711</v>
      </c>
      <c r="B36" s="21">
        <v>1196301</v>
      </c>
      <c r="C36" s="21">
        <v>8977394</v>
      </c>
      <c r="D36" s="22"/>
      <c r="E36" s="22"/>
      <c r="F36" s="22"/>
      <c r="G36" s="22"/>
      <c r="H36" s="23"/>
      <c r="I36" s="24"/>
    </row>
    <row r="37" spans="1:9" ht="13.5" customHeight="1">
      <c r="A37" s="20"/>
      <c r="B37" s="21"/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1196301</v>
      </c>
      <c r="C39" s="32">
        <f>SUM(C31:C38)</f>
        <v>8977394</v>
      </c>
      <c r="D39" s="32">
        <f>SUM(D31:D38)</f>
        <v>77500</v>
      </c>
      <c r="E39" s="32">
        <f>SUM(E31:E38)</f>
        <v>802247</v>
      </c>
      <c r="F39" s="32">
        <f>SUM(F31:F38)</f>
        <v>284909</v>
      </c>
      <c r="G39" s="32">
        <f>SUM(G31:G38)</f>
        <v>26181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27</v>
      </c>
      <c r="B40" s="223">
        <f>B39+D39+E39+F39+G39+H39+I39+C39</f>
        <v>11364532</v>
      </c>
      <c r="C40" s="224"/>
      <c r="D40" s="224"/>
      <c r="E40" s="224"/>
      <c r="F40" s="224"/>
      <c r="G40" s="224"/>
      <c r="H40" s="224"/>
      <c r="I40" s="232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0"/>
      <c r="B152" s="231"/>
      <c r="C152" s="231"/>
      <c r="D152" s="231"/>
      <c r="E152" s="231"/>
      <c r="F152" s="231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9" t="s">
        <v>193</v>
      </c>
      <c r="B1" s="209"/>
      <c r="C1" s="209"/>
      <c r="D1" s="209"/>
      <c r="E1" s="209"/>
      <c r="F1" s="209"/>
      <c r="G1" s="209"/>
      <c r="H1" s="209"/>
    </row>
    <row r="2" spans="1:8" s="72" customFormat="1" ht="26.25" customHeight="1">
      <c r="A2" s="209" t="s">
        <v>48</v>
      </c>
      <c r="B2" s="209"/>
      <c r="C2" s="209"/>
      <c r="D2" s="209"/>
      <c r="E2" s="209"/>
      <c r="F2" s="209"/>
      <c r="G2" s="220"/>
      <c r="H2" s="220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48"/>
      <c r="B4" s="249"/>
      <c r="C4" s="249"/>
      <c r="D4" s="249"/>
      <c r="E4" s="250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14" t="s">
        <v>49</v>
      </c>
      <c r="B5" s="213"/>
      <c r="C5" s="213"/>
      <c r="D5" s="213"/>
      <c r="E5" s="219"/>
      <c r="F5" s="106">
        <f>F6+F7</f>
        <v>11930915</v>
      </c>
      <c r="G5" s="106">
        <f>G6+G7</f>
        <v>11930915</v>
      </c>
      <c r="H5" s="106">
        <f>H6+H7</f>
        <v>11930915</v>
      </c>
      <c r="I5" s="101"/>
    </row>
    <row r="6" spans="1:8" ht="22.5" customHeight="1">
      <c r="A6" s="214" t="s">
        <v>3</v>
      </c>
      <c r="B6" s="213"/>
      <c r="C6" s="213"/>
      <c r="D6" s="213"/>
      <c r="E6" s="219"/>
      <c r="F6" s="83">
        <v>11930915</v>
      </c>
      <c r="G6" s="83">
        <v>11930915</v>
      </c>
      <c r="H6" s="83">
        <v>11930915</v>
      </c>
    </row>
    <row r="7" spans="1:8" ht="22.5" customHeight="1">
      <c r="A7" s="221" t="s">
        <v>4</v>
      </c>
      <c r="B7" s="219"/>
      <c r="C7" s="219"/>
      <c r="D7" s="219"/>
      <c r="E7" s="219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11930915</v>
      </c>
      <c r="G8" s="83">
        <f>G9+G10</f>
        <v>11930915</v>
      </c>
      <c r="H8" s="83">
        <f>H9+H10</f>
        <v>11930915</v>
      </c>
    </row>
    <row r="9" spans="1:8" ht="22.5" customHeight="1">
      <c r="A9" s="212" t="s">
        <v>5</v>
      </c>
      <c r="B9" s="213"/>
      <c r="C9" s="213"/>
      <c r="D9" s="213"/>
      <c r="E9" s="222"/>
      <c r="F9" s="84">
        <v>11791175</v>
      </c>
      <c r="G9" s="84">
        <v>11791175</v>
      </c>
      <c r="H9" s="84">
        <v>11791175</v>
      </c>
    </row>
    <row r="10" spans="1:8" ht="22.5" customHeight="1">
      <c r="A10" s="221" t="s">
        <v>6</v>
      </c>
      <c r="B10" s="219"/>
      <c r="C10" s="219"/>
      <c r="D10" s="219"/>
      <c r="E10" s="219"/>
      <c r="F10" s="84">
        <v>139740</v>
      </c>
      <c r="G10" s="84">
        <v>139740</v>
      </c>
      <c r="H10" s="84">
        <v>139740</v>
      </c>
    </row>
    <row r="11" spans="1:8" ht="22.5" customHeight="1">
      <c r="A11" s="212" t="s">
        <v>7</v>
      </c>
      <c r="B11" s="213"/>
      <c r="C11" s="213"/>
      <c r="D11" s="213"/>
      <c r="E11" s="213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09"/>
      <c r="B12" s="210"/>
      <c r="C12" s="210"/>
      <c r="D12" s="210"/>
      <c r="E12" s="210"/>
      <c r="F12" s="211"/>
      <c r="G12" s="211"/>
      <c r="H12" s="211"/>
    </row>
    <row r="13" spans="1:8" ht="27.75" customHeight="1">
      <c r="A13" s="248"/>
      <c r="B13" s="249"/>
      <c r="C13" s="249"/>
      <c r="D13" s="249"/>
      <c r="E13" s="250"/>
      <c r="F13" s="79" t="s">
        <v>110</v>
      </c>
      <c r="G13" s="79" t="s">
        <v>111</v>
      </c>
      <c r="H13" s="80" t="s">
        <v>112</v>
      </c>
    </row>
    <row r="14" spans="1:8" ht="22.5" customHeight="1">
      <c r="A14" s="215" t="s">
        <v>8</v>
      </c>
      <c r="B14" s="216"/>
      <c r="C14" s="216"/>
      <c r="D14" s="216"/>
      <c r="E14" s="217"/>
      <c r="F14" s="86">
        <v>0</v>
      </c>
      <c r="G14" s="86">
        <v>0</v>
      </c>
      <c r="H14" s="84">
        <v>0</v>
      </c>
    </row>
    <row r="15" spans="1:8" s="67" customFormat="1" ht="25.5" customHeight="1">
      <c r="A15" s="218"/>
      <c r="B15" s="210"/>
      <c r="C15" s="210"/>
      <c r="D15" s="210"/>
      <c r="E15" s="210"/>
      <c r="F15" s="211"/>
      <c r="G15" s="211"/>
      <c r="H15" s="211"/>
    </row>
    <row r="16" spans="1:8" s="67" customFormat="1" ht="27.75" customHeight="1">
      <c r="A16" s="248"/>
      <c r="B16" s="249"/>
      <c r="C16" s="249"/>
      <c r="D16" s="249"/>
      <c r="E16" s="250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14" t="s">
        <v>9</v>
      </c>
      <c r="B17" s="213"/>
      <c r="C17" s="213"/>
      <c r="D17" s="213"/>
      <c r="E17" s="213"/>
      <c r="F17" s="83"/>
      <c r="G17" s="83"/>
      <c r="H17" s="83"/>
    </row>
    <row r="18" spans="1:8" s="67" customFormat="1" ht="22.5" customHeight="1">
      <c r="A18" s="214" t="s">
        <v>10</v>
      </c>
      <c r="B18" s="213"/>
      <c r="C18" s="213"/>
      <c r="D18" s="213"/>
      <c r="E18" s="213"/>
      <c r="F18" s="83"/>
      <c r="G18" s="83"/>
      <c r="H18" s="83"/>
    </row>
    <row r="19" spans="1:8" s="67" customFormat="1" ht="22.5" customHeight="1">
      <c r="A19" s="212" t="s">
        <v>11</v>
      </c>
      <c r="B19" s="213"/>
      <c r="C19" s="213"/>
      <c r="D19" s="213"/>
      <c r="E19" s="213"/>
      <c r="F19" s="83"/>
      <c r="G19" s="83"/>
      <c r="H19" s="83"/>
    </row>
    <row r="20" spans="1:8" s="67" customFormat="1" ht="19.5" customHeight="1">
      <c r="A20" s="212" t="s">
        <v>12</v>
      </c>
      <c r="B20" s="213"/>
      <c r="C20" s="213"/>
      <c r="D20" s="213"/>
      <c r="E20" s="213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5:H15"/>
    <mergeCell ref="A16:E16"/>
    <mergeCell ref="A17:E17"/>
    <mergeCell ref="A18:E18"/>
    <mergeCell ref="A19:E19"/>
    <mergeCell ref="A20:E20"/>
    <mergeCell ref="A9:E9"/>
    <mergeCell ref="A10:E10"/>
    <mergeCell ref="A11:E11"/>
    <mergeCell ref="A12:H12"/>
    <mergeCell ref="A13:E13"/>
    <mergeCell ref="A14:E14"/>
    <mergeCell ref="A1:H1"/>
    <mergeCell ref="A2:H2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6">
      <selection activeCell="G39" sqref="G39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9" t="s">
        <v>13</v>
      </c>
      <c r="B1" s="209"/>
      <c r="C1" s="209"/>
      <c r="D1" s="209"/>
      <c r="E1" s="209"/>
      <c r="F1" s="209"/>
      <c r="G1" s="209"/>
      <c r="H1" s="209"/>
      <c r="I1" s="209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6">
        <v>2015</v>
      </c>
      <c r="C3" s="227"/>
      <c r="D3" s="228"/>
      <c r="E3" s="228"/>
      <c r="F3" s="228"/>
      <c r="G3" s="228"/>
      <c r="H3" s="228"/>
      <c r="I3" s="229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217100</v>
      </c>
      <c r="G5" s="7"/>
      <c r="H5" s="8"/>
      <c r="I5" s="9"/>
    </row>
    <row r="6" spans="1:9" s="1" customFormat="1" ht="12.75">
      <c r="A6" s="20">
        <v>6361</v>
      </c>
      <c r="B6" s="202"/>
      <c r="C6" s="208">
        <v>8977394</v>
      </c>
      <c r="D6" s="22"/>
      <c r="E6" s="203"/>
      <c r="F6" s="204"/>
      <c r="G6" s="205"/>
      <c r="H6" s="206"/>
      <c r="I6" s="207"/>
    </row>
    <row r="7" spans="1:9" s="1" customFormat="1" ht="12.75">
      <c r="A7" s="20">
        <v>6413</v>
      </c>
      <c r="B7" s="21"/>
      <c r="C7" s="21"/>
      <c r="D7" s="22"/>
      <c r="E7" s="22">
        <v>500</v>
      </c>
      <c r="F7" s="22"/>
      <c r="G7" s="22"/>
      <c r="H7" s="23"/>
      <c r="I7" s="24"/>
    </row>
    <row r="8" spans="1:9" s="1" customFormat="1" ht="12.75">
      <c r="A8" s="20">
        <v>6526</v>
      </c>
      <c r="B8" s="21"/>
      <c r="C8" s="21"/>
      <c r="D8" s="22"/>
      <c r="E8" s="22">
        <v>742023</v>
      </c>
      <c r="F8" s="22"/>
      <c r="G8" s="22"/>
      <c r="H8" s="23"/>
      <c r="I8" s="24"/>
    </row>
    <row r="9" spans="1:9" s="1" customFormat="1" ht="12.75">
      <c r="A9" s="20">
        <v>6615</v>
      </c>
      <c r="B9" s="21"/>
      <c r="C9" s="21"/>
      <c r="D9" s="22">
        <v>82500</v>
      </c>
      <c r="E9" s="22"/>
      <c r="F9" s="22"/>
      <c r="G9" s="22"/>
      <c r="H9" s="23"/>
      <c r="I9" s="24"/>
    </row>
    <row r="10" spans="1:9" s="1" customFormat="1" ht="12.75">
      <c r="A10" s="20">
        <v>6631</v>
      </c>
      <c r="B10" s="21"/>
      <c r="C10" s="21"/>
      <c r="D10" s="22"/>
      <c r="E10" s="22"/>
      <c r="F10" s="22"/>
      <c r="G10" s="22">
        <v>91000</v>
      </c>
      <c r="H10" s="23"/>
      <c r="I10" s="24"/>
    </row>
    <row r="11" spans="1:9" s="1" customFormat="1" ht="12.75">
      <c r="A11" s="20">
        <v>6711</v>
      </c>
      <c r="B11" s="21">
        <v>1786181</v>
      </c>
      <c r="C11" s="21"/>
      <c r="D11" s="22"/>
      <c r="E11" s="22"/>
      <c r="F11" s="22"/>
      <c r="G11" s="22"/>
      <c r="H11" s="23"/>
      <c r="I11" s="24"/>
    </row>
    <row r="12" spans="1:9" s="1" customFormat="1" ht="12.75">
      <c r="A12" s="20">
        <v>6713</v>
      </c>
      <c r="B12" s="21">
        <v>34217</v>
      </c>
      <c r="C12" s="21"/>
      <c r="D12" s="22"/>
      <c r="E12" s="22"/>
      <c r="F12" s="22"/>
      <c r="G12" s="22"/>
      <c r="H12" s="23"/>
      <c r="I12" s="24"/>
    </row>
    <row r="13" spans="1:9" s="1" customFormat="1" ht="13.5" thickBot="1">
      <c r="A13" s="25"/>
      <c r="B13" s="21"/>
      <c r="C13" s="21"/>
      <c r="D13" s="22"/>
      <c r="E13" s="22"/>
      <c r="F13" s="22"/>
      <c r="G13" s="22"/>
      <c r="H13" s="23"/>
      <c r="I13" s="24"/>
    </row>
    <row r="14" spans="1:9" s="1" customFormat="1" ht="30" customHeight="1" thickBot="1">
      <c r="A14" s="31" t="s">
        <v>24</v>
      </c>
      <c r="B14" s="32">
        <f aca="true" t="shared" si="0" ref="B14:G14">SUM(B5:B13)</f>
        <v>1820398</v>
      </c>
      <c r="C14" s="32">
        <f t="shared" si="0"/>
        <v>8977394</v>
      </c>
      <c r="D14" s="33">
        <f t="shared" si="0"/>
        <v>82500</v>
      </c>
      <c r="E14" s="34">
        <f t="shared" si="0"/>
        <v>742523</v>
      </c>
      <c r="F14" s="33">
        <f t="shared" si="0"/>
        <v>217100</v>
      </c>
      <c r="G14" s="34">
        <f t="shared" si="0"/>
        <v>91000</v>
      </c>
      <c r="H14" s="33">
        <v>0</v>
      </c>
      <c r="I14" s="35">
        <v>0</v>
      </c>
    </row>
    <row r="15" spans="1:9" s="1" customFormat="1" ht="28.5" customHeight="1" thickBot="1">
      <c r="A15" s="31" t="s">
        <v>25</v>
      </c>
      <c r="B15" s="223">
        <f>B14+D14+E14+F14+G14+H14+I14+C14</f>
        <v>11930915</v>
      </c>
      <c r="C15" s="224"/>
      <c r="D15" s="224"/>
      <c r="E15" s="224"/>
      <c r="F15" s="224"/>
      <c r="G15" s="224"/>
      <c r="H15" s="224"/>
      <c r="I15" s="225"/>
    </row>
    <row r="16" spans="1:9" ht="13.5" thickBot="1">
      <c r="A16" s="12"/>
      <c r="B16" s="12"/>
      <c r="C16" s="12"/>
      <c r="D16" s="12"/>
      <c r="E16" s="13"/>
      <c r="F16" s="36"/>
      <c r="I16" s="16"/>
    </row>
    <row r="17" spans="1:9" ht="24" customHeight="1" thickBot="1">
      <c r="A17" s="99" t="s">
        <v>15</v>
      </c>
      <c r="B17" s="226">
        <v>2016</v>
      </c>
      <c r="C17" s="227"/>
      <c r="D17" s="228"/>
      <c r="E17" s="228"/>
      <c r="F17" s="228"/>
      <c r="G17" s="228"/>
      <c r="H17" s="228"/>
      <c r="I17" s="229"/>
    </row>
    <row r="18" spans="1:9" ht="77.25" thickBot="1">
      <c r="A18" s="100" t="s">
        <v>16</v>
      </c>
      <c r="B18" s="17" t="s">
        <v>17</v>
      </c>
      <c r="C18" s="17" t="s">
        <v>75</v>
      </c>
      <c r="D18" s="18" t="s">
        <v>18</v>
      </c>
      <c r="E18" s="18" t="s">
        <v>19</v>
      </c>
      <c r="F18" s="18" t="s">
        <v>20</v>
      </c>
      <c r="G18" s="18" t="s">
        <v>21</v>
      </c>
      <c r="H18" s="18" t="s">
        <v>22</v>
      </c>
      <c r="I18" s="19" t="s">
        <v>23</v>
      </c>
    </row>
    <row r="19" spans="1:9" ht="12.75">
      <c r="A19" s="3">
        <v>6331</v>
      </c>
      <c r="B19" s="4"/>
      <c r="C19" s="4"/>
      <c r="D19" s="5"/>
      <c r="E19" s="6"/>
      <c r="F19" s="104">
        <v>217100</v>
      </c>
      <c r="G19" s="7"/>
      <c r="H19" s="8"/>
      <c r="I19" s="9"/>
    </row>
    <row r="20" spans="1:9" ht="12.75">
      <c r="A20" s="20">
        <v>6361</v>
      </c>
      <c r="B20" s="202"/>
      <c r="C20" s="208">
        <v>8977394</v>
      </c>
      <c r="D20" s="22"/>
      <c r="E20" s="203"/>
      <c r="F20" s="204"/>
      <c r="G20" s="205"/>
      <c r="H20" s="206"/>
      <c r="I20" s="207"/>
    </row>
    <row r="21" spans="1:9" ht="12.75">
      <c r="A21" s="20">
        <v>6413</v>
      </c>
      <c r="B21" s="21"/>
      <c r="C21" s="21"/>
      <c r="D21" s="22"/>
      <c r="E21" s="22">
        <v>500</v>
      </c>
      <c r="F21" s="22"/>
      <c r="G21" s="22"/>
      <c r="H21" s="23"/>
      <c r="I21" s="24"/>
    </row>
    <row r="22" spans="1:9" ht="12.75">
      <c r="A22" s="20">
        <v>6526</v>
      </c>
      <c r="B22" s="21"/>
      <c r="C22" s="21"/>
      <c r="D22" s="22"/>
      <c r="E22" s="22">
        <v>742023</v>
      </c>
      <c r="F22" s="22"/>
      <c r="G22" s="22"/>
      <c r="H22" s="23"/>
      <c r="I22" s="24"/>
    </row>
    <row r="23" spans="1:9" ht="12.75">
      <c r="A23" s="20">
        <v>6615</v>
      </c>
      <c r="B23" s="21"/>
      <c r="C23" s="21"/>
      <c r="D23" s="22">
        <v>82500</v>
      </c>
      <c r="E23" s="22"/>
      <c r="F23" s="22"/>
      <c r="G23" s="22"/>
      <c r="H23" s="23"/>
      <c r="I23" s="24"/>
    </row>
    <row r="24" spans="1:9" ht="12.75">
      <c r="A24" s="20">
        <v>6631</v>
      </c>
      <c r="B24" s="21"/>
      <c r="C24" s="21"/>
      <c r="D24" s="22"/>
      <c r="E24" s="22"/>
      <c r="F24" s="22"/>
      <c r="G24" s="22">
        <v>91000</v>
      </c>
      <c r="H24" s="23"/>
      <c r="I24" s="24"/>
    </row>
    <row r="25" spans="1:9" ht="12.75">
      <c r="A25" s="20">
        <v>6711</v>
      </c>
      <c r="B25" s="21">
        <v>1786181</v>
      </c>
      <c r="C25" s="21"/>
      <c r="D25" s="22"/>
      <c r="E25" s="22"/>
      <c r="F25" s="22"/>
      <c r="G25" s="22"/>
      <c r="H25" s="23"/>
      <c r="I25" s="24"/>
    </row>
    <row r="26" spans="1:9" ht="12.75">
      <c r="A26" s="20">
        <v>6713</v>
      </c>
      <c r="B26" s="21">
        <v>34217</v>
      </c>
      <c r="C26" s="21"/>
      <c r="D26" s="22"/>
      <c r="E26" s="22"/>
      <c r="F26" s="22"/>
      <c r="G26" s="22"/>
      <c r="H26" s="23"/>
      <c r="I26" s="24"/>
    </row>
    <row r="27" spans="1:9" ht="13.5" thickBot="1">
      <c r="A27" s="26"/>
      <c r="B27" s="27"/>
      <c r="C27" s="27"/>
      <c r="D27" s="28"/>
      <c r="E27" s="28"/>
      <c r="F27" s="28"/>
      <c r="G27" s="28"/>
      <c r="H27" s="29"/>
      <c r="I27" s="30"/>
    </row>
    <row r="28" spans="1:9" s="1" customFormat="1" ht="30" customHeight="1" thickBot="1">
      <c r="A28" s="31" t="s">
        <v>24</v>
      </c>
      <c r="B28" s="32">
        <f>SUM(B25:B27)</f>
        <v>1820398</v>
      </c>
      <c r="C28" s="32">
        <f>SUM(C19:C27)</f>
        <v>8977394</v>
      </c>
      <c r="D28" s="33">
        <f>SUM(D23:D27)</f>
        <v>82500</v>
      </c>
      <c r="E28" s="34">
        <f>SUM(E19:E27)</f>
        <v>742523</v>
      </c>
      <c r="F28" s="33">
        <f>F19</f>
        <v>217100</v>
      </c>
      <c r="G28" s="34">
        <f>SUM(G19:G27)</f>
        <v>91000</v>
      </c>
      <c r="H28" s="33">
        <v>0</v>
      </c>
      <c r="I28" s="35">
        <v>0</v>
      </c>
    </row>
    <row r="29" spans="1:9" s="1" customFormat="1" ht="28.5" customHeight="1" thickBot="1">
      <c r="A29" s="31" t="s">
        <v>26</v>
      </c>
      <c r="B29" s="223">
        <f>B28+D28+E28+F28+G28+H28+I28+C28</f>
        <v>11930915</v>
      </c>
      <c r="C29" s="224"/>
      <c r="D29" s="224"/>
      <c r="E29" s="224"/>
      <c r="F29" s="224"/>
      <c r="G29" s="224"/>
      <c r="H29" s="224"/>
      <c r="I29" s="225"/>
    </row>
    <row r="30" spans="5:6" ht="13.5" thickBot="1">
      <c r="E30" s="38"/>
      <c r="F30" s="39"/>
    </row>
    <row r="31" spans="1:9" ht="26.25" thickBot="1">
      <c r="A31" s="99" t="s">
        <v>15</v>
      </c>
      <c r="B31" s="226">
        <v>2017</v>
      </c>
      <c r="C31" s="227"/>
      <c r="D31" s="228"/>
      <c r="E31" s="228"/>
      <c r="F31" s="228"/>
      <c r="G31" s="228"/>
      <c r="H31" s="228"/>
      <c r="I31" s="229"/>
    </row>
    <row r="32" spans="1:9" ht="77.25" thickBot="1">
      <c r="A32" s="100" t="s">
        <v>16</v>
      </c>
      <c r="B32" s="17" t="s">
        <v>17</v>
      </c>
      <c r="C32" s="17" t="s">
        <v>75</v>
      </c>
      <c r="D32" s="18" t="s">
        <v>18</v>
      </c>
      <c r="E32" s="18" t="s">
        <v>19</v>
      </c>
      <c r="F32" s="18" t="s">
        <v>20</v>
      </c>
      <c r="G32" s="18" t="s">
        <v>21</v>
      </c>
      <c r="H32" s="18" t="s">
        <v>22</v>
      </c>
      <c r="I32" s="19" t="s">
        <v>23</v>
      </c>
    </row>
    <row r="33" spans="1:9" ht="12.75">
      <c r="A33" s="3">
        <v>6331</v>
      </c>
      <c r="B33" s="4"/>
      <c r="C33" s="4"/>
      <c r="D33" s="5"/>
      <c r="E33" s="6"/>
      <c r="F33" s="104">
        <v>217100</v>
      </c>
      <c r="G33" s="7"/>
      <c r="H33" s="8"/>
      <c r="I33" s="9"/>
    </row>
    <row r="34" spans="1:9" ht="12.75">
      <c r="A34" s="20">
        <v>6361</v>
      </c>
      <c r="B34" s="202"/>
      <c r="C34" s="202">
        <v>8977394</v>
      </c>
      <c r="D34" s="22"/>
      <c r="E34" s="203"/>
      <c r="F34" s="204"/>
      <c r="G34" s="205"/>
      <c r="H34" s="206"/>
      <c r="I34" s="207"/>
    </row>
    <row r="35" spans="1:9" ht="12.75">
      <c r="A35" s="20">
        <v>6413</v>
      </c>
      <c r="B35" s="21"/>
      <c r="C35" s="21"/>
      <c r="D35" s="22"/>
      <c r="E35" s="22">
        <v>500</v>
      </c>
      <c r="F35" s="22"/>
      <c r="G35" s="22"/>
      <c r="H35" s="23"/>
      <c r="I35" s="24"/>
    </row>
    <row r="36" spans="1:9" ht="12.75">
      <c r="A36" s="20">
        <v>6526</v>
      </c>
      <c r="B36" s="21"/>
      <c r="C36" s="21"/>
      <c r="D36" s="22"/>
      <c r="E36" s="22">
        <v>742023</v>
      </c>
      <c r="F36" s="22"/>
      <c r="G36" s="22"/>
      <c r="H36" s="23"/>
      <c r="I36" s="24"/>
    </row>
    <row r="37" spans="1:9" ht="12.75">
      <c r="A37" s="20">
        <v>6615</v>
      </c>
      <c r="B37" s="21"/>
      <c r="C37" s="21"/>
      <c r="D37" s="22">
        <v>82500</v>
      </c>
      <c r="E37" s="22"/>
      <c r="F37" s="22"/>
      <c r="G37" s="22"/>
      <c r="H37" s="23"/>
      <c r="I37" s="24"/>
    </row>
    <row r="38" spans="1:9" ht="13.5" customHeight="1">
      <c r="A38" s="20">
        <v>6631</v>
      </c>
      <c r="B38" s="21"/>
      <c r="C38" s="21"/>
      <c r="D38" s="22"/>
      <c r="E38" s="22"/>
      <c r="F38" s="22"/>
      <c r="G38" s="22">
        <v>91000</v>
      </c>
      <c r="H38" s="23"/>
      <c r="I38" s="24"/>
    </row>
    <row r="39" spans="1:9" ht="13.5" customHeight="1">
      <c r="A39" s="20">
        <v>6711</v>
      </c>
      <c r="B39" s="21">
        <v>1786181</v>
      </c>
      <c r="C39" s="21"/>
      <c r="D39" s="22"/>
      <c r="E39" s="22"/>
      <c r="F39" s="22"/>
      <c r="G39" s="22"/>
      <c r="H39" s="23"/>
      <c r="I39" s="24"/>
    </row>
    <row r="40" spans="1:9" ht="13.5" customHeight="1">
      <c r="A40" s="20">
        <v>6713</v>
      </c>
      <c r="B40" s="21">
        <v>34217</v>
      </c>
      <c r="C40" s="21"/>
      <c r="D40" s="22"/>
      <c r="E40" s="22"/>
      <c r="F40" s="22"/>
      <c r="G40" s="22"/>
      <c r="H40" s="23"/>
      <c r="I40" s="24"/>
    </row>
    <row r="41" spans="1:9" ht="13.5" thickBot="1">
      <c r="A41" s="26"/>
      <c r="B41" s="27"/>
      <c r="C41" s="27"/>
      <c r="D41" s="28"/>
      <c r="E41" s="28"/>
      <c r="F41" s="28"/>
      <c r="G41" s="28"/>
      <c r="H41" s="29"/>
      <c r="I41" s="24"/>
    </row>
    <row r="42" spans="1:9" s="1" customFormat="1" ht="30" customHeight="1" thickBot="1">
      <c r="A42" s="31" t="s">
        <v>24</v>
      </c>
      <c r="B42" s="32">
        <f>SUM(B39:B41)</f>
        <v>1820398</v>
      </c>
      <c r="C42" s="32">
        <f>SUM(C33:C41)</f>
        <v>8977394</v>
      </c>
      <c r="D42" s="32">
        <f>D37</f>
        <v>82500</v>
      </c>
      <c r="E42" s="32">
        <f>SUM(E33:E41)</f>
        <v>742523</v>
      </c>
      <c r="F42" s="32">
        <f>SUM(F33:F41)</f>
        <v>217100</v>
      </c>
      <c r="G42" s="32">
        <f>SUM(G33:G41)</f>
        <v>91000</v>
      </c>
      <c r="H42" s="32">
        <f>SUM(H39:H41)</f>
        <v>0</v>
      </c>
      <c r="I42" s="33">
        <f>SUM(I39:I41)</f>
        <v>0</v>
      </c>
    </row>
    <row r="43" spans="1:9" s="1" customFormat="1" ht="28.5" customHeight="1" thickBot="1">
      <c r="A43" s="31" t="s">
        <v>27</v>
      </c>
      <c r="B43" s="223">
        <f>B42+D42+E42+F42+G42+H42+I42+C42</f>
        <v>11930915</v>
      </c>
      <c r="C43" s="224"/>
      <c r="D43" s="224"/>
      <c r="E43" s="224"/>
      <c r="F43" s="224"/>
      <c r="G43" s="224"/>
      <c r="H43" s="224"/>
      <c r="I43" s="232"/>
    </row>
    <row r="44" spans="4:6" ht="13.5" customHeight="1">
      <c r="D44" s="40"/>
      <c r="E44" s="38"/>
      <c r="F44" s="41"/>
    </row>
    <row r="45" spans="4:6" ht="13.5" customHeight="1">
      <c r="D45" s="40"/>
      <c r="E45" s="42"/>
      <c r="F45" s="43"/>
    </row>
    <row r="46" spans="5:6" ht="13.5" customHeight="1">
      <c r="E46" s="44"/>
      <c r="F46" s="45"/>
    </row>
    <row r="47" spans="5:6" ht="13.5" customHeight="1">
      <c r="E47" s="46"/>
      <c r="F47" s="47"/>
    </row>
    <row r="48" spans="5:6" ht="13.5" customHeight="1">
      <c r="E48" s="38"/>
      <c r="F48" s="39"/>
    </row>
    <row r="49" spans="4:6" ht="28.5" customHeight="1">
      <c r="D49" s="40"/>
      <c r="E49" s="38"/>
      <c r="F49" s="48"/>
    </row>
    <row r="50" spans="4:6" ht="13.5" customHeight="1">
      <c r="D50" s="40"/>
      <c r="E50" s="38"/>
      <c r="F50" s="43"/>
    </row>
    <row r="51" spans="5:6" ht="13.5" customHeight="1">
      <c r="E51" s="38"/>
      <c r="F51" s="39"/>
    </row>
    <row r="52" spans="5:6" ht="13.5" customHeight="1">
      <c r="E52" s="38"/>
      <c r="F52" s="47"/>
    </row>
    <row r="53" spans="5:6" ht="13.5" customHeight="1">
      <c r="E53" s="38"/>
      <c r="F53" s="39"/>
    </row>
    <row r="54" spans="5:6" ht="22.5" customHeight="1">
      <c r="E54" s="38"/>
      <c r="F54" s="49"/>
    </row>
    <row r="55" spans="5:6" ht="13.5" customHeight="1">
      <c r="E55" s="44"/>
      <c r="F55" s="45"/>
    </row>
    <row r="56" spans="2:6" ht="13.5" customHeight="1">
      <c r="B56" s="40"/>
      <c r="C56" s="40"/>
      <c r="E56" s="44"/>
      <c r="F56" s="50"/>
    </row>
    <row r="57" spans="4:6" ht="13.5" customHeight="1">
      <c r="D57" s="40"/>
      <c r="E57" s="44"/>
      <c r="F57" s="51"/>
    </row>
    <row r="58" spans="4:6" ht="13.5" customHeight="1">
      <c r="D58" s="40"/>
      <c r="E58" s="46"/>
      <c r="F58" s="43"/>
    </row>
    <row r="59" spans="5:6" ht="13.5" customHeight="1">
      <c r="E59" s="38"/>
      <c r="F59" s="39"/>
    </row>
    <row r="60" spans="2:6" ht="13.5" customHeight="1">
      <c r="B60" s="40"/>
      <c r="C60" s="40"/>
      <c r="E60" s="38"/>
      <c r="F60" s="41"/>
    </row>
    <row r="61" spans="4:6" ht="13.5" customHeight="1">
      <c r="D61" s="40"/>
      <c r="E61" s="38"/>
      <c r="F61" s="50"/>
    </row>
    <row r="62" spans="4:6" ht="13.5" customHeight="1">
      <c r="D62" s="40"/>
      <c r="E62" s="46"/>
      <c r="F62" s="43"/>
    </row>
    <row r="63" spans="5:6" ht="13.5" customHeight="1">
      <c r="E63" s="44"/>
      <c r="F63" s="39"/>
    </row>
    <row r="64" spans="4:6" ht="13.5" customHeight="1">
      <c r="D64" s="40"/>
      <c r="E64" s="44"/>
      <c r="F64" s="50"/>
    </row>
    <row r="65" spans="5:6" ht="22.5" customHeight="1">
      <c r="E65" s="46"/>
      <c r="F65" s="49"/>
    </row>
    <row r="66" spans="5:6" ht="13.5" customHeight="1">
      <c r="E66" s="38"/>
      <c r="F66" s="39"/>
    </row>
    <row r="67" spans="5:6" ht="13.5" customHeight="1">
      <c r="E67" s="46"/>
      <c r="F67" s="43"/>
    </row>
    <row r="68" spans="5:6" ht="13.5" customHeight="1">
      <c r="E68" s="38"/>
      <c r="F68" s="39"/>
    </row>
    <row r="69" spans="5:6" ht="13.5" customHeight="1">
      <c r="E69" s="38"/>
      <c r="F69" s="39"/>
    </row>
    <row r="70" spans="1:6" ht="13.5" customHeight="1">
      <c r="A70" s="40"/>
      <c r="E70" s="52"/>
      <c r="F70" s="50"/>
    </row>
    <row r="71" spans="2:6" ht="13.5" customHeight="1">
      <c r="B71" s="40"/>
      <c r="C71" s="40"/>
      <c r="D71" s="40"/>
      <c r="E71" s="53"/>
      <c r="F71" s="50"/>
    </row>
    <row r="72" spans="2:6" ht="13.5" customHeight="1">
      <c r="B72" s="40"/>
      <c r="C72" s="40"/>
      <c r="D72" s="40"/>
      <c r="E72" s="53"/>
      <c r="F72" s="41"/>
    </row>
    <row r="73" spans="2:6" ht="13.5" customHeight="1">
      <c r="B73" s="40"/>
      <c r="C73" s="40"/>
      <c r="D73" s="40"/>
      <c r="E73" s="46"/>
      <c r="F73" s="47"/>
    </row>
    <row r="74" spans="5:6" ht="12.75">
      <c r="E74" s="38"/>
      <c r="F74" s="39"/>
    </row>
    <row r="75" spans="2:6" ht="12.75">
      <c r="B75" s="40"/>
      <c r="C75" s="40"/>
      <c r="E75" s="38"/>
      <c r="F75" s="50"/>
    </row>
    <row r="76" spans="4:6" ht="12.75">
      <c r="D76" s="40"/>
      <c r="E76" s="38"/>
      <c r="F76" s="41"/>
    </row>
    <row r="77" spans="4:6" ht="12.75">
      <c r="D77" s="40"/>
      <c r="E77" s="46"/>
      <c r="F77" s="43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54"/>
      <c r="F80" s="55"/>
    </row>
    <row r="81" spans="5:6" ht="12.75">
      <c r="E81" s="38"/>
      <c r="F81" s="39"/>
    </row>
    <row r="82" spans="5:6" ht="12.75">
      <c r="E82" s="38"/>
      <c r="F82" s="39"/>
    </row>
    <row r="83" spans="5:6" ht="12.75">
      <c r="E83" s="38"/>
      <c r="F83" s="39"/>
    </row>
    <row r="84" spans="5:6" ht="12.75">
      <c r="E84" s="46"/>
      <c r="F84" s="43"/>
    </row>
    <row r="85" spans="5:6" ht="12.75">
      <c r="E85" s="38"/>
      <c r="F85" s="39"/>
    </row>
    <row r="86" spans="5:6" ht="12.75">
      <c r="E86" s="46"/>
      <c r="F86" s="43"/>
    </row>
    <row r="87" spans="5:6" ht="12.75">
      <c r="E87" s="38"/>
      <c r="F87" s="39"/>
    </row>
    <row r="88" spans="5:6" ht="12.75">
      <c r="E88" s="38"/>
      <c r="F88" s="39"/>
    </row>
    <row r="89" spans="5:6" ht="12.75">
      <c r="E89" s="38"/>
      <c r="F89" s="39"/>
    </row>
    <row r="90" spans="5:6" ht="12.75">
      <c r="E90" s="38"/>
      <c r="F90" s="39"/>
    </row>
    <row r="91" spans="1:6" ht="28.5" customHeight="1">
      <c r="A91" s="56"/>
      <c r="B91" s="56"/>
      <c r="C91" s="56"/>
      <c r="D91" s="56"/>
      <c r="E91" s="57"/>
      <c r="F91" s="58"/>
    </row>
    <row r="92" spans="4:6" ht="12.75">
      <c r="D92" s="40"/>
      <c r="E92" s="38"/>
      <c r="F92" s="41"/>
    </row>
    <row r="93" spans="5:6" ht="12.75">
      <c r="E93" s="59"/>
      <c r="F93" s="60"/>
    </row>
    <row r="94" spans="5:6" ht="12.75">
      <c r="E94" s="38"/>
      <c r="F94" s="39"/>
    </row>
    <row r="95" spans="5:6" ht="12.75">
      <c r="E95" s="54"/>
      <c r="F95" s="55"/>
    </row>
    <row r="96" spans="5:6" ht="12.75">
      <c r="E96" s="54"/>
      <c r="F96" s="55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38"/>
      <c r="F100" s="39"/>
    </row>
    <row r="101" spans="5:6" ht="12.75">
      <c r="E101" s="46"/>
      <c r="F101" s="43"/>
    </row>
    <row r="102" spans="5:6" ht="12.75">
      <c r="E102" s="38"/>
      <c r="F102" s="39"/>
    </row>
    <row r="103" spans="5:6" ht="12.75">
      <c r="E103" s="54"/>
      <c r="F103" s="55"/>
    </row>
    <row r="104" spans="5:6" ht="12.75">
      <c r="E104" s="46"/>
      <c r="F104" s="60"/>
    </row>
    <row r="105" spans="5:6" ht="12.75">
      <c r="E105" s="44"/>
      <c r="F105" s="55"/>
    </row>
    <row r="106" spans="5:6" ht="12.75">
      <c r="E106" s="46"/>
      <c r="F106" s="43"/>
    </row>
    <row r="107" spans="5:6" ht="12.75">
      <c r="E107" s="38"/>
      <c r="F107" s="39"/>
    </row>
    <row r="108" spans="4:6" ht="12.75">
      <c r="D108" s="40"/>
      <c r="E108" s="38"/>
      <c r="F108" s="41"/>
    </row>
    <row r="109" spans="5:6" ht="12.75">
      <c r="E109" s="44"/>
      <c r="F109" s="43"/>
    </row>
    <row r="110" spans="5:6" ht="12.75">
      <c r="E110" s="44"/>
      <c r="F110" s="55"/>
    </row>
    <row r="111" spans="4:6" ht="12.75">
      <c r="D111" s="40"/>
      <c r="E111" s="44"/>
      <c r="F111" s="61"/>
    </row>
    <row r="112" spans="4:6" ht="12.75">
      <c r="D112" s="40"/>
      <c r="E112" s="46"/>
      <c r="F112" s="47"/>
    </row>
    <row r="113" spans="5:6" ht="12.75">
      <c r="E113" s="38"/>
      <c r="F113" s="39"/>
    </row>
    <row r="114" spans="5:6" ht="12.75">
      <c r="E114" s="59"/>
      <c r="F114" s="62"/>
    </row>
    <row r="115" spans="5:6" ht="11.25" customHeight="1">
      <c r="E115" s="54"/>
      <c r="F115" s="55"/>
    </row>
    <row r="116" spans="2:6" ht="24" customHeight="1">
      <c r="B116" s="40"/>
      <c r="C116" s="40"/>
      <c r="E116" s="54"/>
      <c r="F116" s="63"/>
    </row>
    <row r="117" spans="4:6" ht="15" customHeight="1">
      <c r="D117" s="40"/>
      <c r="E117" s="54"/>
      <c r="F117" s="63"/>
    </row>
    <row r="118" spans="5:6" ht="11.25" customHeight="1">
      <c r="E118" s="59"/>
      <c r="F118" s="60"/>
    </row>
    <row r="119" spans="5:6" ht="12.75">
      <c r="E119" s="54"/>
      <c r="F119" s="55"/>
    </row>
    <row r="120" spans="2:6" ht="13.5" customHeight="1">
      <c r="B120" s="40"/>
      <c r="C120" s="40"/>
      <c r="E120" s="54"/>
      <c r="F120" s="64"/>
    </row>
    <row r="121" spans="4:6" ht="12.75" customHeight="1">
      <c r="D121" s="40"/>
      <c r="E121" s="54"/>
      <c r="F121" s="41"/>
    </row>
    <row r="122" spans="4:6" ht="12.75" customHeight="1">
      <c r="D122" s="40"/>
      <c r="E122" s="46"/>
      <c r="F122" s="47"/>
    </row>
    <row r="123" spans="5:6" ht="12.75">
      <c r="E123" s="38"/>
      <c r="F123" s="39"/>
    </row>
    <row r="124" spans="4:6" ht="12.75">
      <c r="D124" s="40"/>
      <c r="E124" s="38"/>
      <c r="F124" s="61"/>
    </row>
    <row r="125" spans="5:6" ht="12.75">
      <c r="E125" s="59"/>
      <c r="F125" s="60"/>
    </row>
    <row r="126" spans="5:6" ht="12.75">
      <c r="E126" s="54"/>
      <c r="F126" s="55"/>
    </row>
    <row r="127" spans="5:6" ht="12.75">
      <c r="E127" s="38"/>
      <c r="F127" s="39"/>
    </row>
    <row r="128" spans="1:6" ht="19.5" customHeight="1">
      <c r="A128" s="65"/>
      <c r="B128" s="12"/>
      <c r="C128" s="12"/>
      <c r="D128" s="12"/>
      <c r="E128" s="12"/>
      <c r="F128" s="50"/>
    </row>
    <row r="129" spans="1:6" ht="15" customHeight="1">
      <c r="A129" s="40"/>
      <c r="E129" s="52"/>
      <c r="F129" s="50"/>
    </row>
    <row r="130" spans="1:6" ht="12.75">
      <c r="A130" s="40"/>
      <c r="B130" s="40"/>
      <c r="C130" s="40"/>
      <c r="E130" s="52"/>
      <c r="F130" s="41"/>
    </row>
    <row r="131" spans="4:6" ht="12.75">
      <c r="D131" s="40"/>
      <c r="E131" s="38"/>
      <c r="F131" s="50"/>
    </row>
    <row r="132" spans="5:6" ht="12.75">
      <c r="E132" s="42"/>
      <c r="F132" s="43"/>
    </row>
    <row r="133" spans="2:6" ht="12.75">
      <c r="B133" s="40"/>
      <c r="C133" s="40"/>
      <c r="E133" s="38"/>
      <c r="F133" s="41"/>
    </row>
    <row r="134" spans="4:6" ht="12.75">
      <c r="D134" s="40"/>
      <c r="E134" s="38"/>
      <c r="F134" s="41"/>
    </row>
    <row r="135" spans="5:6" ht="12.75">
      <c r="E135" s="46"/>
      <c r="F135" s="47"/>
    </row>
    <row r="136" spans="4:6" ht="22.5" customHeight="1">
      <c r="D136" s="40"/>
      <c r="E136" s="38"/>
      <c r="F136" s="48"/>
    </row>
    <row r="137" spans="5:6" ht="12.75">
      <c r="E137" s="38"/>
      <c r="F137" s="47"/>
    </row>
    <row r="138" spans="2:6" ht="12.75">
      <c r="B138" s="40"/>
      <c r="C138" s="40"/>
      <c r="E138" s="44"/>
      <c r="F138" s="50"/>
    </row>
    <row r="139" spans="4:6" ht="12.75">
      <c r="D139" s="40"/>
      <c r="E139" s="44"/>
      <c r="F139" s="51"/>
    </row>
    <row r="140" spans="5:6" ht="12.75">
      <c r="E140" s="46"/>
      <c r="F140" s="43"/>
    </row>
    <row r="141" spans="1:6" ht="13.5" customHeight="1">
      <c r="A141" s="40"/>
      <c r="E141" s="52"/>
      <c r="F141" s="50"/>
    </row>
    <row r="142" spans="2:6" ht="13.5" customHeight="1">
      <c r="B142" s="40"/>
      <c r="C142" s="40"/>
      <c r="E142" s="38"/>
      <c r="F142" s="50"/>
    </row>
    <row r="143" spans="4:6" ht="13.5" customHeight="1">
      <c r="D143" s="40"/>
      <c r="E143" s="38"/>
      <c r="F143" s="41"/>
    </row>
    <row r="144" spans="4:6" ht="12.75">
      <c r="D144" s="40"/>
      <c r="E144" s="46"/>
      <c r="F144" s="43"/>
    </row>
    <row r="145" spans="4:6" ht="12.75">
      <c r="D145" s="40"/>
      <c r="E145" s="38"/>
      <c r="F145" s="41"/>
    </row>
    <row r="146" spans="5:6" ht="12.75">
      <c r="E146" s="59"/>
      <c r="F146" s="60"/>
    </row>
    <row r="147" spans="4:6" ht="12.75">
      <c r="D147" s="40"/>
      <c r="E147" s="44"/>
      <c r="F147" s="61"/>
    </row>
    <row r="148" spans="4:6" ht="12.75">
      <c r="D148" s="40"/>
      <c r="E148" s="46"/>
      <c r="F148" s="47"/>
    </row>
    <row r="149" spans="5:6" ht="12.75">
      <c r="E149" s="59"/>
      <c r="F149" s="66"/>
    </row>
    <row r="150" spans="2:6" ht="12.75">
      <c r="B150" s="40"/>
      <c r="C150" s="40"/>
      <c r="E150" s="54"/>
      <c r="F150" s="64"/>
    </row>
    <row r="151" spans="4:6" ht="12.75">
      <c r="D151" s="40"/>
      <c r="E151" s="54"/>
      <c r="F151" s="41"/>
    </row>
    <row r="152" spans="4:6" ht="12.75">
      <c r="D152" s="40"/>
      <c r="E152" s="46"/>
      <c r="F152" s="47"/>
    </row>
    <row r="153" spans="4:6" ht="12.75">
      <c r="D153" s="40"/>
      <c r="E153" s="46"/>
      <c r="F153" s="47"/>
    </row>
    <row r="154" spans="5:6" ht="12.75">
      <c r="E154" s="38"/>
      <c r="F154" s="39"/>
    </row>
    <row r="155" spans="1:6" s="67" customFormat="1" ht="18" customHeight="1">
      <c r="A155" s="230"/>
      <c r="B155" s="231"/>
      <c r="C155" s="231"/>
      <c r="D155" s="231"/>
      <c r="E155" s="231"/>
      <c r="F155" s="231"/>
    </row>
    <row r="156" spans="1:6" ht="28.5" customHeight="1">
      <c r="A156" s="56"/>
      <c r="B156" s="56"/>
      <c r="C156" s="56"/>
      <c r="D156" s="56"/>
      <c r="E156" s="57"/>
      <c r="F156" s="58"/>
    </row>
    <row r="158" spans="1:6" ht="15.75">
      <c r="A158" s="69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6" ht="17.25" customHeight="1">
      <c r="A160" s="40"/>
      <c r="B160" s="40"/>
      <c r="C160" s="40"/>
      <c r="D160" s="40"/>
      <c r="E160" s="70"/>
      <c r="F160" s="11"/>
    </row>
    <row r="161" spans="1:6" ht="13.5" customHeight="1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11"/>
    </row>
    <row r="163" spans="1:4" ht="12.75">
      <c r="A163" s="40"/>
      <c r="B163" s="40"/>
      <c r="C163" s="40"/>
      <c r="D163" s="40"/>
    </row>
    <row r="164" spans="1:6" ht="12.75">
      <c r="A164" s="40"/>
      <c r="B164" s="40"/>
      <c r="C164" s="40"/>
      <c r="D164" s="40"/>
      <c r="E164" s="70"/>
      <c r="F164" s="11"/>
    </row>
    <row r="165" spans="1:6" ht="12.75">
      <c r="A165" s="40"/>
      <c r="B165" s="40"/>
      <c r="C165" s="40"/>
      <c r="D165" s="40"/>
      <c r="E165" s="70"/>
      <c r="F165" s="71"/>
    </row>
    <row r="166" spans="1:6" ht="12.75">
      <c r="A166" s="40"/>
      <c r="B166" s="40"/>
      <c r="C166" s="40"/>
      <c r="D166" s="40"/>
      <c r="E166" s="70"/>
      <c r="F166" s="11"/>
    </row>
    <row r="167" spans="1:6" ht="22.5" customHeight="1">
      <c r="A167" s="40"/>
      <c r="B167" s="40"/>
      <c r="C167" s="40"/>
      <c r="D167" s="40"/>
      <c r="E167" s="70"/>
      <c r="F167" s="48"/>
    </row>
    <row r="168" spans="5:6" ht="22.5" customHeight="1">
      <c r="E168" s="46"/>
      <c r="F168" s="49"/>
    </row>
  </sheetData>
  <sheetProtection/>
  <mergeCells count="8">
    <mergeCell ref="B43:I43"/>
    <mergeCell ref="A155:F155"/>
    <mergeCell ref="A1:I1"/>
    <mergeCell ref="B3:I3"/>
    <mergeCell ref="B15:I15"/>
    <mergeCell ref="B17:I17"/>
    <mergeCell ref="B29:I29"/>
    <mergeCell ref="B31:I31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2016-02-04T12:07:56Z</cp:lastPrinted>
  <dcterms:created xsi:type="dcterms:W3CDTF">2013-09-11T11:00:21Z</dcterms:created>
  <dcterms:modified xsi:type="dcterms:W3CDTF">2016-02-16T12:33:23Z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